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220" tabRatio="598" activeTab="0"/>
  </bookViews>
  <sheets>
    <sheet name="서울-부산(금~일, 공휴일 기준운임)" sheetId="1" r:id="rId1"/>
    <sheet name="서울-부산(월~목요일 할인운임)" sheetId="2" r:id="rId2"/>
    <sheet name="서울-해운대(금~일,공휴일 기준운임)" sheetId="3" r:id="rId3"/>
    <sheet name="서울-해운대(월~목요일 할인운임)" sheetId="4" r:id="rId4"/>
    <sheet name="서울-부전(금~일,공휴일 기준운임)" sheetId="5" r:id="rId5"/>
    <sheet name="서울-부전(월~목요일 할인운임)" sheetId="6" r:id="rId6"/>
    <sheet name="서울-마산(금~일,공휴일 기준운임)" sheetId="7" r:id="rId7"/>
    <sheet name="서울-마산(월~목요일 할인운임)" sheetId="8" r:id="rId8"/>
    <sheet name="서울-포항(금~일,공휴일 기준운임)" sheetId="9" r:id="rId9"/>
    <sheet name="서울-포항(월~목요일 할인운임)" sheetId="10" r:id="rId10"/>
    <sheet name="용산-익산(장항선)(금~일,공휴일 기준운임)" sheetId="11" r:id="rId11"/>
    <sheet name="용산-익산(장항선)(월~목요일 할인운임)" sheetId="12" r:id="rId12"/>
    <sheet name="용산-광주(금~일, 공휴일 기준운임)" sheetId="13" r:id="rId13"/>
    <sheet name="용산-광주 (월~목요일 할인운임)" sheetId="14" r:id="rId14"/>
    <sheet name="용산-목포 (금~일, 공휴일 기준운임)" sheetId="15" r:id="rId15"/>
    <sheet name="용산-목포(월~목요일 할인운임)" sheetId="16" r:id="rId16"/>
    <sheet name="용산-여수(금~일, 공휴일 기준운임)" sheetId="17" r:id="rId17"/>
    <sheet name="용산-여수(월~목요일 할인운임)" sheetId="18" r:id="rId18"/>
    <sheet name="대구-진해(금~일, 공휴일 기준운임)" sheetId="19" r:id="rId19"/>
    <sheet name="대구-진해 (월~목요일 할인운임)" sheetId="20" r:id="rId20"/>
    <sheet name="서울-도라산" sheetId="21" r:id="rId21"/>
  </sheets>
  <definedNames/>
  <calcPr fullCalcOnLoad="1"/>
</workbook>
</file>

<file path=xl/sharedStrings.xml><?xml version="1.0" encoding="utf-8"?>
<sst xmlns="http://schemas.openxmlformats.org/spreadsheetml/2006/main" count="798" uniqueCount="142">
  <si>
    <t xml:space="preserve"> 기본임율</t>
  </si>
  <si>
    <t>구   분</t>
  </si>
  <si>
    <t>임  율</t>
  </si>
  <si>
    <t>최저구간</t>
  </si>
  <si>
    <t>최저운임</t>
  </si>
  <si>
    <t>할인율</t>
  </si>
  <si>
    <t>새마을</t>
  </si>
  <si>
    <t>무궁화</t>
  </si>
  <si>
    <t>통일호</t>
  </si>
  <si>
    <t>비둘기</t>
  </si>
  <si>
    <t>→역간운임(단위 : 원)</t>
  </si>
  <si>
    <t>서  울</t>
  </si>
  <si>
    <t>용산</t>
  </si>
  <si>
    <t>영등포</t>
  </si>
  <si>
    <t>안양</t>
  </si>
  <si>
    <t>수원</t>
  </si>
  <si>
    <t>평택</t>
  </si>
  <si>
    <t>천안</t>
  </si>
  <si>
    <t>아산</t>
  </si>
  <si>
    <t>온양온천</t>
  </si>
  <si>
    <t>신례원</t>
  </si>
  <si>
    <t>예산</t>
  </si>
  <si>
    <t>삽교</t>
  </si>
  <si>
    <t>홍성</t>
  </si>
  <si>
    <t>광천</t>
  </si>
  <si>
    <t>대천</t>
  </si>
  <si>
    <t>웅천</t>
  </si>
  <si>
    <t>판교</t>
  </si>
  <si>
    <t>서천</t>
  </si>
  <si>
    <t>장항</t>
  </si>
  <si>
    <t>군산</t>
  </si>
  <si>
    <t>익산</t>
  </si>
  <si>
    <t>조치원</t>
  </si>
  <si>
    <t>신탄진</t>
  </si>
  <si>
    <t>대전</t>
  </si>
  <si>
    <t>영동</t>
  </si>
  <si>
    <t>김천</t>
  </si>
  <si>
    <t>구미</t>
  </si>
  <si>
    <t>왜관</t>
  </si>
  <si>
    <t>대구</t>
  </si>
  <si>
    <t>동대구</t>
  </si>
  <si>
    <t>청도</t>
  </si>
  <si>
    <t>밀양</t>
  </si>
  <si>
    <t>구포</t>
  </si>
  <si>
    <t>부산</t>
  </si>
  <si>
    <t>임율</t>
  </si>
  <si>
    <t>월~목</t>
  </si>
  <si>
    <t>금~일</t>
  </si>
  <si>
    <t>경산</t>
  </si>
  <si>
    <t>부전</t>
  </si>
  <si>
    <t>해운대</t>
  </si>
  <si>
    <t>서울</t>
  </si>
  <si>
    <t>영천</t>
  </si>
  <si>
    <t>경주</t>
  </si>
  <si>
    <t>호계</t>
  </si>
  <si>
    <t>울산</t>
  </si>
  <si>
    <t>덕하</t>
  </si>
  <si>
    <t>남창</t>
  </si>
  <si>
    <t>기장</t>
  </si>
  <si>
    <t>진영</t>
  </si>
  <si>
    <t>창원</t>
  </si>
  <si>
    <t>마산</t>
  </si>
  <si>
    <t>안강</t>
  </si>
  <si>
    <t>포항</t>
  </si>
  <si>
    <t>서대전</t>
  </si>
  <si>
    <t>계룡</t>
  </si>
  <si>
    <t>논산</t>
  </si>
  <si>
    <t>김제</t>
  </si>
  <si>
    <t>정읍</t>
  </si>
  <si>
    <t>장성</t>
  </si>
  <si>
    <t>광주</t>
  </si>
  <si>
    <t>강경</t>
  </si>
  <si>
    <t>송정리</t>
  </si>
  <si>
    <t>나주</t>
  </si>
  <si>
    <t>함평</t>
  </si>
  <si>
    <t>목포</t>
  </si>
  <si>
    <t>전주</t>
  </si>
  <si>
    <t>남원</t>
  </si>
  <si>
    <t>곡성</t>
  </si>
  <si>
    <t>구례구</t>
  </si>
  <si>
    <t>순천</t>
  </si>
  <si>
    <t>여천</t>
  </si>
  <si>
    <t>신창원</t>
  </si>
  <si>
    <t>진해</t>
  </si>
  <si>
    <t>여수</t>
  </si>
  <si>
    <t>임율</t>
  </si>
  <si>
    <t>월~목</t>
  </si>
  <si>
    <t>금~일</t>
  </si>
  <si>
    <t>임율</t>
  </si>
  <si>
    <t>월~목</t>
  </si>
  <si>
    <t>금~일</t>
  </si>
  <si>
    <t>↓
역
간
거
리
(km)</t>
  </si>
  <si>
    <t>(1)-1 새마을호 : 서울 ~ 부산간(금~일, 공휴일)</t>
  </si>
  <si>
    <t>(9)-1 새마을호 : 용산 ~ 여수간(금~일, 공휴일)</t>
  </si>
  <si>
    <t>신창</t>
  </si>
  <si>
    <t>도고온천</t>
  </si>
  <si>
    <t>93.4</t>
  </si>
  <si>
    <t>→역간운임(단위 : 원)</t>
  </si>
  <si>
    <t>↓
역
간
거
리
(km)</t>
  </si>
  <si>
    <t>임율</t>
  </si>
  <si>
    <t>월~목</t>
  </si>
  <si>
    <t>금~일</t>
  </si>
  <si>
    <t>→역간운임(단위 : 원)</t>
  </si>
  <si>
    <t>↓
역
간
거
리
(km)</t>
  </si>
  <si>
    <t>(2)-2 새마을호 : 서울 ~ 해운대간(월~목요일)</t>
  </si>
  <si>
    <t>(2)-1 새마을호 : 서울 ~ 해운대간(금~일, 공휴일)</t>
  </si>
  <si>
    <t>→역간운임(단위 : 원)</t>
  </si>
  <si>
    <t>↓
역
간
거
리
(km)</t>
  </si>
  <si>
    <t>(1)-2 새마을호 : 서울 ~ 부산간(월~목요일)</t>
  </si>
  <si>
    <t>(3)-1 새마을호 : 서울 ~ 부전간(금~일, 공휴일)</t>
  </si>
  <si>
    <t>(3)-2 새마을호 : 서울 ~ 부전간(월~목요일)</t>
  </si>
  <si>
    <t>(4)-1 새마을호 : 서울 ~ 마산간(금~일, 공휴일)</t>
  </si>
  <si>
    <t>(4)-2 새마을호 : 서울 ~ 마산간(월~목요일)</t>
  </si>
  <si>
    <t>(5)-2 새마을호 : 서울 ~ 포항간(월~목요일)</t>
  </si>
  <si>
    <t xml:space="preserve">93.4
</t>
  </si>
  <si>
    <t>(7)-1 새마을호 : 용산 ~ 광주간(금~일, 공휴일)</t>
  </si>
  <si>
    <t>(7)-2 새마을호 : 용산 ~ 광주간(월~목요일)</t>
  </si>
  <si>
    <t>(8)-2 새마을호 : 용산 ~ 목포간(월~목요일)</t>
  </si>
  <si>
    <t>여수</t>
  </si>
  <si>
    <t>(9)-2 새마을호 : 용산 ~ 여수간(월~목요일)</t>
  </si>
  <si>
    <t>임율</t>
  </si>
  <si>
    <t>월~목</t>
  </si>
  <si>
    <t>금~일</t>
  </si>
  <si>
    <t>(10)-1 새마을호 : 대구 ~ 진해간(금~일, 공휴일)</t>
  </si>
  <si>
    <t>→역간운임(단위 : 원)</t>
  </si>
  <si>
    <t>↓
역
간
거
리
(km)</t>
  </si>
  <si>
    <t>(10)-2 새마을호 : 대구 ~ 진해간(월~목요일)</t>
  </si>
  <si>
    <t>(11) 새마을호 : 서울 ~ 도라산간(특정운임)</t>
  </si>
  <si>
    <t>→역간운임(단위 : 원)</t>
  </si>
  <si>
    <t>↓
역
간
거
리
(km)</t>
  </si>
  <si>
    <t>신촌</t>
  </si>
  <si>
    <t>수색</t>
  </si>
  <si>
    <t>행신</t>
  </si>
  <si>
    <t>일산</t>
  </si>
  <si>
    <t>금촌</t>
  </si>
  <si>
    <t>문산</t>
  </si>
  <si>
    <t>임진강</t>
  </si>
  <si>
    <t>도라산</t>
  </si>
  <si>
    <t>(5)-1 새마을호 : 서울 ~ 포항간(금~일, 공휴일)</t>
  </si>
  <si>
    <t>(6)-1 새마을호 : 용산 ~ 익산간(장항선)(금~일, 공휴일)</t>
  </si>
  <si>
    <t>(6)-2 새마을호 : 용산 ~ 익산간(장항선)(월~목요일)</t>
  </si>
  <si>
    <t>(8)-1 새마을호 : 용산 ~ 목포간(금~일, 공휴일)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</si>
</sst>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_ 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 "/>
    <numFmt numFmtId="188" formatCode="0_);[Red]\(0\)"/>
    <numFmt numFmtId="189" formatCode="_-* #,##0.0_-;\-* #,##0.0_-;_-* &quot;-&quot;?_-;_-@_-"/>
    <numFmt numFmtId="190" formatCode="0.0_);[Red]\(0.0\)"/>
    <numFmt numFmtId="191" formatCode="#,##0.0_);[Red]\(#,##0.0\)"/>
    <numFmt numFmtId="192" formatCode="_-* #,##0.0_-;\-* #,##0.0_-;_-* &quot;-&quot;??_-;_-@_-"/>
  </numFmts>
  <fonts count="29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sz val="16"/>
      <color indexed="8"/>
      <name val="굴림체"/>
      <family val="3"/>
    </font>
    <font>
      <sz val="16"/>
      <name val="굴림체"/>
      <family val="3"/>
    </font>
    <font>
      <sz val="10"/>
      <name val="굴림체"/>
      <family val="3"/>
    </font>
    <font>
      <sz val="10"/>
      <color indexed="29"/>
      <name val="굴림체"/>
      <family val="3"/>
    </font>
    <font>
      <sz val="10"/>
      <color indexed="14"/>
      <name val="굴림체"/>
      <family val="3"/>
    </font>
    <font>
      <sz val="10"/>
      <color indexed="10"/>
      <name val="굴림체"/>
      <family val="3"/>
    </font>
    <font>
      <sz val="10"/>
      <color indexed="45"/>
      <name val="굴림체"/>
      <family val="3"/>
    </font>
    <font>
      <sz val="10"/>
      <color indexed="39"/>
      <name val="굴림체"/>
      <family val="3"/>
    </font>
    <font>
      <b/>
      <sz val="12"/>
      <name val="굴림체"/>
      <family val="3"/>
    </font>
    <font>
      <sz val="11"/>
      <name val="굴림체"/>
      <family val="3"/>
    </font>
    <font>
      <sz val="13"/>
      <name val="굴림체"/>
      <family val="3"/>
    </font>
    <font>
      <sz val="15"/>
      <name val="돋움"/>
      <family val="3"/>
    </font>
    <font>
      <b/>
      <sz val="15"/>
      <color indexed="10"/>
      <name val="굴림체"/>
      <family val="3"/>
    </font>
    <font>
      <sz val="15"/>
      <name val="굴림체"/>
      <family val="3"/>
    </font>
    <font>
      <sz val="13"/>
      <name val="돋움"/>
      <family val="3"/>
    </font>
    <font>
      <b/>
      <sz val="15"/>
      <name val="굴림체"/>
      <family val="3"/>
    </font>
    <font>
      <b/>
      <sz val="15"/>
      <color indexed="8"/>
      <name val="굴림체"/>
      <family val="3"/>
    </font>
    <font>
      <b/>
      <sz val="15"/>
      <name val="굴림"/>
      <family val="3"/>
    </font>
    <font>
      <b/>
      <sz val="20"/>
      <color indexed="8"/>
      <name val="굴림체"/>
      <family val="3"/>
    </font>
    <font>
      <b/>
      <sz val="13"/>
      <name val="굴림체"/>
      <family val="3"/>
    </font>
    <font>
      <sz val="15"/>
      <name val="굴림"/>
      <family val="3"/>
    </font>
    <font>
      <b/>
      <sz val="20"/>
      <name val="굴림체"/>
      <family val="3"/>
    </font>
    <font>
      <sz val="15"/>
      <color indexed="8"/>
      <name val="굴림체"/>
      <family val="3"/>
    </font>
    <font>
      <sz val="17"/>
      <name val="굴림체"/>
      <family val="3"/>
    </font>
    <font>
      <b/>
      <sz val="17"/>
      <name val="굴림체"/>
      <family val="3"/>
    </font>
    <font>
      <b/>
      <sz val="15"/>
      <color indexed="63"/>
      <name val="굴림체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41" fontId="5" fillId="0" borderId="3" xfId="17" applyFont="1" applyBorder="1" applyAlignment="1">
      <alignment/>
    </xf>
    <xf numFmtId="9" fontId="6" fillId="2" borderId="3" xfId="15" applyFont="1" applyFill="1" applyBorder="1" applyAlignment="1">
      <alignment/>
    </xf>
    <xf numFmtId="2" fontId="5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1" fontId="5" fillId="0" borderId="0" xfId="17" applyFont="1" applyBorder="1" applyAlignment="1">
      <alignment/>
    </xf>
    <xf numFmtId="0" fontId="6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9" fontId="15" fillId="0" borderId="0" xfId="17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9" fontId="13" fillId="0" borderId="0" xfId="17" applyNumberFormat="1" applyFont="1" applyAlignment="1">
      <alignment vertical="center"/>
    </xf>
    <xf numFmtId="0" fontId="13" fillId="0" borderId="0" xfId="0" applyFont="1" applyAlignment="1">
      <alignment vertical="center"/>
    </xf>
    <xf numFmtId="179" fontId="16" fillId="0" borderId="0" xfId="17" applyNumberFormat="1" applyFont="1" applyAlignment="1">
      <alignment vertical="center"/>
    </xf>
    <xf numFmtId="179" fontId="17" fillId="3" borderId="3" xfId="17" applyNumberFormat="1" applyFont="1" applyFill="1" applyBorder="1" applyAlignment="1">
      <alignment vertical="center"/>
    </xf>
    <xf numFmtId="180" fontId="17" fillId="0" borderId="5" xfId="17" applyNumberFormat="1" applyFont="1" applyBorder="1" applyAlignment="1">
      <alignment vertical="center"/>
    </xf>
    <xf numFmtId="181" fontId="17" fillId="0" borderId="5" xfId="17" applyNumberFormat="1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76" fontId="16" fillId="4" borderId="3" xfId="17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22" fillId="0" borderId="0" xfId="17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7" fontId="16" fillId="0" borderId="6" xfId="0" applyNumberFormat="1" applyFont="1" applyFill="1" applyBorder="1" applyAlignment="1">
      <alignment horizontal="center" vertical="center"/>
    </xf>
    <xf numFmtId="187" fontId="16" fillId="0" borderId="7" xfId="0" applyNumberFormat="1" applyFont="1" applyFill="1" applyBorder="1" applyAlignment="1">
      <alignment horizontal="center" vertical="center"/>
    </xf>
    <xf numFmtId="187" fontId="16" fillId="0" borderId="8" xfId="0" applyNumberFormat="1" applyFont="1" applyFill="1" applyBorder="1" applyAlignment="1">
      <alignment horizontal="center" vertical="center"/>
    </xf>
    <xf numFmtId="187" fontId="16" fillId="0" borderId="3" xfId="0" applyNumberFormat="1" applyFont="1" applyFill="1" applyBorder="1" applyAlignment="1">
      <alignment horizontal="center" vertical="center"/>
    </xf>
    <xf numFmtId="187" fontId="16" fillId="0" borderId="9" xfId="0" applyNumberFormat="1" applyFont="1" applyFill="1" applyBorder="1" applyAlignment="1">
      <alignment horizontal="center" vertical="center"/>
    </xf>
    <xf numFmtId="187" fontId="16" fillId="0" borderId="10" xfId="0" applyNumberFormat="1" applyFont="1" applyFill="1" applyBorder="1" applyAlignment="1">
      <alignment horizontal="center" vertical="center"/>
    </xf>
    <xf numFmtId="187" fontId="16" fillId="0" borderId="11" xfId="0" applyNumberFormat="1" applyFont="1" applyFill="1" applyBorder="1" applyAlignment="1">
      <alignment horizontal="center" vertical="center"/>
    </xf>
    <xf numFmtId="182" fontId="16" fillId="5" borderId="12" xfId="0" applyNumberFormat="1" applyFont="1" applyFill="1" applyBorder="1" applyAlignment="1">
      <alignment horizontal="center" vertical="center"/>
    </xf>
    <xf numFmtId="182" fontId="16" fillId="5" borderId="13" xfId="0" applyNumberFormat="1" applyFont="1" applyFill="1" applyBorder="1" applyAlignment="1">
      <alignment horizontal="center" vertical="center"/>
    </xf>
    <xf numFmtId="182" fontId="16" fillId="5" borderId="3" xfId="0" applyNumberFormat="1" applyFont="1" applyFill="1" applyBorder="1" applyAlignment="1">
      <alignment horizontal="center" vertical="center"/>
    </xf>
    <xf numFmtId="182" fontId="16" fillId="5" borderId="3" xfId="0" applyNumberFormat="1" applyFont="1" applyFill="1" applyBorder="1" applyAlignment="1">
      <alignment horizontal="left" vertical="center"/>
    </xf>
    <xf numFmtId="182" fontId="16" fillId="5" borderId="14" xfId="0" applyNumberFormat="1" applyFont="1" applyFill="1" applyBorder="1" applyAlignment="1">
      <alignment horizontal="center" vertical="center"/>
    </xf>
    <xf numFmtId="182" fontId="18" fillId="6" borderId="1" xfId="0" applyNumberFormat="1" applyFont="1" applyFill="1" applyBorder="1" applyAlignment="1">
      <alignment horizontal="center" vertical="center"/>
    </xf>
    <xf numFmtId="182" fontId="16" fillId="4" borderId="15" xfId="0" applyNumberFormat="1" applyFont="1" applyFill="1" applyBorder="1" applyAlignment="1">
      <alignment horizontal="center" vertical="center"/>
    </xf>
    <xf numFmtId="182" fontId="16" fillId="4" borderId="12" xfId="0" applyNumberFormat="1" applyFont="1" applyFill="1" applyBorder="1" applyAlignment="1">
      <alignment horizontal="center" vertical="center"/>
    </xf>
    <xf numFmtId="182" fontId="16" fillId="4" borderId="16" xfId="0" applyNumberFormat="1" applyFont="1" applyFill="1" applyBorder="1" applyAlignment="1">
      <alignment horizontal="center" vertical="center"/>
    </xf>
    <xf numFmtId="182" fontId="16" fillId="4" borderId="3" xfId="0" applyNumberFormat="1" applyFont="1" applyFill="1" applyBorder="1" applyAlignment="1">
      <alignment horizontal="center" vertical="center"/>
    </xf>
    <xf numFmtId="182" fontId="16" fillId="4" borderId="1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9" fontId="21" fillId="0" borderId="0" xfId="17" applyNumberFormat="1" applyFont="1" applyFill="1" applyBorder="1" applyAlignment="1">
      <alignment vertical="center"/>
    </xf>
    <xf numFmtId="191" fontId="16" fillId="0" borderId="3" xfId="17" applyNumberFormat="1" applyFont="1" applyFill="1" applyBorder="1" applyAlignment="1">
      <alignment horizontal="center" vertical="center"/>
    </xf>
    <xf numFmtId="176" fontId="16" fillId="4" borderId="16" xfId="17" applyNumberFormat="1" applyFont="1" applyFill="1" applyBorder="1" applyAlignment="1">
      <alignment horizontal="center" vertical="center"/>
    </xf>
    <xf numFmtId="191" fontId="16" fillId="0" borderId="8" xfId="17" applyNumberFormat="1" applyFont="1" applyFill="1" applyBorder="1" applyAlignment="1">
      <alignment horizontal="center" vertical="center"/>
    </xf>
    <xf numFmtId="177" fontId="19" fillId="6" borderId="1" xfId="17" applyNumberFormat="1" applyFont="1" applyFill="1" applyBorder="1" applyAlignment="1">
      <alignment horizontal="center" vertical="center"/>
    </xf>
    <xf numFmtId="177" fontId="18" fillId="6" borderId="1" xfId="17" applyNumberFormat="1" applyFont="1" applyFill="1" applyBorder="1" applyAlignment="1">
      <alignment horizontal="center" vertical="center"/>
    </xf>
    <xf numFmtId="176" fontId="16" fillId="4" borderId="15" xfId="17" applyNumberFormat="1" applyFont="1" applyFill="1" applyBorder="1" applyAlignment="1">
      <alignment horizontal="center" vertical="center"/>
    </xf>
    <xf numFmtId="176" fontId="16" fillId="4" borderId="12" xfId="17" applyNumberFormat="1" applyFont="1" applyFill="1" applyBorder="1" applyAlignment="1">
      <alignment horizontal="center" vertical="center"/>
    </xf>
    <xf numFmtId="176" fontId="16" fillId="4" borderId="13" xfId="17" applyNumberFormat="1" applyFont="1" applyFill="1" applyBorder="1" applyAlignment="1">
      <alignment horizontal="center" vertical="center"/>
    </xf>
    <xf numFmtId="190" fontId="16" fillId="0" borderId="6" xfId="17" applyNumberFormat="1" applyFont="1" applyFill="1" applyBorder="1" applyAlignment="1">
      <alignment horizontal="center" vertical="center"/>
    </xf>
    <xf numFmtId="176" fontId="16" fillId="4" borderId="14" xfId="17" applyNumberFormat="1" applyFont="1" applyFill="1" applyBorder="1" applyAlignment="1">
      <alignment horizontal="center" vertical="center"/>
    </xf>
    <xf numFmtId="190" fontId="16" fillId="0" borderId="7" xfId="17" applyNumberFormat="1" applyFont="1" applyFill="1" applyBorder="1" applyAlignment="1">
      <alignment horizontal="center" vertical="center"/>
    </xf>
    <xf numFmtId="176" fontId="16" fillId="4" borderId="17" xfId="17" applyNumberFormat="1" applyFont="1" applyFill="1" applyBorder="1" applyAlignment="1">
      <alignment horizontal="center" vertical="center"/>
    </xf>
    <xf numFmtId="190" fontId="16" fillId="0" borderId="9" xfId="17" applyNumberFormat="1" applyFont="1" applyFill="1" applyBorder="1" applyAlignment="1">
      <alignment horizontal="center" vertical="center"/>
    </xf>
    <xf numFmtId="191" fontId="16" fillId="0" borderId="10" xfId="17" applyNumberFormat="1" applyFont="1" applyFill="1" applyBorder="1" applyAlignment="1">
      <alignment horizontal="center" vertical="center"/>
    </xf>
    <xf numFmtId="191" fontId="16" fillId="0" borderId="11" xfId="17" applyNumberFormat="1" applyFont="1" applyFill="1" applyBorder="1" applyAlignment="1">
      <alignment horizontal="center" vertical="center"/>
    </xf>
    <xf numFmtId="179" fontId="21" fillId="0" borderId="0" xfId="17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0" xfId="17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top" wrapText="1"/>
    </xf>
    <xf numFmtId="179" fontId="13" fillId="3" borderId="3" xfId="17" applyNumberFormat="1" applyFont="1" applyFill="1" applyBorder="1" applyAlignment="1">
      <alignment vertical="center"/>
    </xf>
    <xf numFmtId="180" fontId="13" fillId="0" borderId="5" xfId="17" applyNumberFormat="1" applyFont="1" applyBorder="1" applyAlignment="1">
      <alignment vertical="center"/>
    </xf>
    <xf numFmtId="181" fontId="13" fillId="0" borderId="5" xfId="17" applyNumberFormat="1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82" fontId="16" fillId="4" borderId="14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2" fontId="25" fillId="4" borderId="15" xfId="0" applyNumberFormat="1" applyFont="1" applyFill="1" applyBorder="1" applyAlignment="1">
      <alignment horizontal="center" vertical="center"/>
    </xf>
    <xf numFmtId="182" fontId="25" fillId="4" borderId="12" xfId="0" applyNumberFormat="1" applyFont="1" applyFill="1" applyBorder="1" applyAlignment="1">
      <alignment horizontal="center" vertical="center"/>
    </xf>
    <xf numFmtId="182" fontId="25" fillId="5" borderId="12" xfId="0" applyNumberFormat="1" applyFont="1" applyFill="1" applyBorder="1" applyAlignment="1">
      <alignment horizontal="center" vertical="center"/>
    </xf>
    <xf numFmtId="182" fontId="25" fillId="5" borderId="13" xfId="0" applyNumberFormat="1" applyFont="1" applyFill="1" applyBorder="1" applyAlignment="1">
      <alignment horizontal="center" vertical="center"/>
    </xf>
    <xf numFmtId="182" fontId="25" fillId="4" borderId="16" xfId="0" applyNumberFormat="1" applyFont="1" applyFill="1" applyBorder="1" applyAlignment="1">
      <alignment horizontal="center" vertical="center"/>
    </xf>
    <xf numFmtId="182" fontId="25" fillId="5" borderId="3" xfId="0" applyNumberFormat="1" applyFont="1" applyFill="1" applyBorder="1" applyAlignment="1">
      <alignment horizontal="center" vertical="center"/>
    </xf>
    <xf numFmtId="182" fontId="25" fillId="5" borderId="14" xfId="0" applyNumberFormat="1" applyFont="1" applyFill="1" applyBorder="1" applyAlignment="1">
      <alignment horizontal="center" vertical="center"/>
    </xf>
    <xf numFmtId="182" fontId="25" fillId="5" borderId="16" xfId="0" applyNumberFormat="1" applyFont="1" applyFill="1" applyBorder="1" applyAlignment="1">
      <alignment horizontal="center" vertical="center"/>
    </xf>
    <xf numFmtId="182" fontId="25" fillId="4" borderId="3" xfId="0" applyNumberFormat="1" applyFont="1" applyFill="1" applyBorder="1" applyAlignment="1">
      <alignment horizontal="center" vertical="center"/>
    </xf>
    <xf numFmtId="182" fontId="25" fillId="4" borderId="14" xfId="0" applyNumberFormat="1" applyFont="1" applyFill="1" applyBorder="1" applyAlignment="1">
      <alignment horizontal="center" vertical="center"/>
    </xf>
    <xf numFmtId="182" fontId="25" fillId="4" borderId="17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82" fontId="16" fillId="5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77" fontId="27" fillId="0" borderId="0" xfId="17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92" fontId="26" fillId="0" borderId="3" xfId="0" applyNumberFormat="1" applyFont="1" applyFill="1" applyBorder="1" applyAlignment="1">
      <alignment horizontal="center" vertical="center"/>
    </xf>
    <xf numFmtId="177" fontId="27" fillId="0" borderId="3" xfId="17" applyNumberFormat="1" applyFont="1" applyFill="1" applyBorder="1" applyAlignment="1">
      <alignment horizontal="center" vertical="center"/>
    </xf>
    <xf numFmtId="179" fontId="16" fillId="3" borderId="3" xfId="17" applyNumberFormat="1" applyFont="1" applyFill="1" applyBorder="1" applyAlignment="1">
      <alignment vertical="center"/>
    </xf>
    <xf numFmtId="180" fontId="16" fillId="0" borderId="3" xfId="17" applyNumberFormat="1" applyFont="1" applyBorder="1" applyAlignment="1">
      <alignment vertical="center"/>
    </xf>
    <xf numFmtId="181" fontId="16" fillId="0" borderId="3" xfId="17" applyNumberFormat="1" applyFont="1" applyBorder="1" applyAlignment="1">
      <alignment vertical="center"/>
    </xf>
    <xf numFmtId="0" fontId="19" fillId="6" borderId="1" xfId="17" applyNumberFormat="1" applyFont="1" applyFill="1" applyBorder="1" applyAlignment="1">
      <alignment horizontal="center" vertical="center"/>
    </xf>
    <xf numFmtId="182" fontId="16" fillId="4" borderId="15" xfId="17" applyNumberFormat="1" applyFont="1" applyFill="1" applyBorder="1" applyAlignment="1" quotePrefix="1">
      <alignment horizontal="center" vertical="center"/>
    </xf>
    <xf numFmtId="182" fontId="16" fillId="4" borderId="12" xfId="17" applyNumberFormat="1" applyFont="1" applyFill="1" applyBorder="1" applyAlignment="1" quotePrefix="1">
      <alignment horizontal="center" vertical="center"/>
    </xf>
    <xf numFmtId="182" fontId="16" fillId="5" borderId="12" xfId="17" applyNumberFormat="1" applyFont="1" applyFill="1" applyBorder="1" applyAlignment="1" quotePrefix="1">
      <alignment horizontal="center" vertical="center"/>
    </xf>
    <xf numFmtId="182" fontId="16" fillId="5" borderId="13" xfId="17" applyNumberFormat="1" applyFont="1" applyFill="1" applyBorder="1" applyAlignment="1" quotePrefix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182" fontId="16" fillId="4" borderId="16" xfId="17" applyNumberFormat="1" applyFont="1" applyFill="1" applyBorder="1" applyAlignment="1" quotePrefix="1">
      <alignment horizontal="center" vertical="center"/>
    </xf>
    <xf numFmtId="182" fontId="16" fillId="4" borderId="3" xfId="17" applyNumberFormat="1" applyFont="1" applyFill="1" applyBorder="1" applyAlignment="1" quotePrefix="1">
      <alignment horizontal="center" vertical="center"/>
    </xf>
    <xf numFmtId="182" fontId="16" fillId="5" borderId="3" xfId="17" applyNumberFormat="1" applyFont="1" applyFill="1" applyBorder="1" applyAlignment="1" quotePrefix="1">
      <alignment horizontal="center" vertical="center"/>
    </xf>
    <xf numFmtId="182" fontId="16" fillId="5" borderId="14" xfId="17" applyNumberFormat="1" applyFont="1" applyFill="1" applyBorder="1" applyAlignment="1" quotePrefix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8" xfId="17" applyNumberFormat="1" applyFont="1" applyFill="1" applyBorder="1" applyAlignment="1" quotePrefix="1">
      <alignment horizontal="center" vertical="center"/>
    </xf>
    <xf numFmtId="0" fontId="16" fillId="0" borderId="3" xfId="17" applyNumberFormat="1" applyFont="1" applyFill="1" applyBorder="1" applyAlignment="1" quotePrefix="1">
      <alignment horizontal="center" vertical="center"/>
    </xf>
    <xf numFmtId="0" fontId="16" fillId="0" borderId="7" xfId="0" applyNumberFormat="1" applyFont="1" applyBorder="1" applyAlignment="1">
      <alignment horizontal="center" vertical="top" wrapText="1"/>
    </xf>
    <xf numFmtId="0" fontId="16" fillId="0" borderId="3" xfId="0" applyNumberFormat="1" applyFont="1" applyBorder="1" applyAlignment="1">
      <alignment horizontal="center" vertical="top" wrapText="1"/>
    </xf>
    <xf numFmtId="0" fontId="16" fillId="0" borderId="8" xfId="0" applyNumberFormat="1" applyFont="1" applyBorder="1" applyAlignment="1">
      <alignment horizontal="center" vertical="top" wrapText="1"/>
    </xf>
    <xf numFmtId="0" fontId="16" fillId="0" borderId="8" xfId="17" applyNumberFormat="1" applyFont="1" applyFill="1" applyBorder="1" applyAlignment="1">
      <alignment horizontal="center" vertical="center"/>
    </xf>
    <xf numFmtId="0" fontId="18" fillId="6" borderId="1" xfId="17" applyNumberFormat="1" applyFont="1" applyFill="1" applyBorder="1" applyAlignment="1">
      <alignment horizontal="center" vertical="center"/>
    </xf>
    <xf numFmtId="0" fontId="16" fillId="0" borderId="3" xfId="17" applyNumberFormat="1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182" fontId="16" fillId="4" borderId="14" xfId="17" applyNumberFormat="1" applyFont="1" applyFill="1" applyBorder="1" applyAlignment="1" quotePrefix="1">
      <alignment horizontal="center" vertical="center"/>
    </xf>
    <xf numFmtId="182" fontId="16" fillId="4" borderId="17" xfId="17" applyNumberFormat="1" applyFont="1" applyFill="1" applyBorder="1" applyAlignment="1" quotePrefix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79" fontId="28" fillId="0" borderId="0" xfId="17" applyNumberFormat="1" applyFont="1" applyFill="1" applyBorder="1" applyAlignment="1">
      <alignment vertical="center" wrapText="1"/>
    </xf>
    <xf numFmtId="180" fontId="16" fillId="0" borderId="5" xfId="17" applyNumberFormat="1" applyFont="1" applyBorder="1" applyAlignment="1">
      <alignment vertical="center"/>
    </xf>
    <xf numFmtId="181" fontId="16" fillId="0" borderId="5" xfId="17" applyNumberFormat="1" applyFont="1" applyBorder="1" applyAlignment="1">
      <alignment vertical="center"/>
    </xf>
    <xf numFmtId="187" fontId="16" fillId="0" borderId="3" xfId="0" applyNumberFormat="1" applyFont="1" applyBorder="1" applyAlignment="1">
      <alignment horizontal="center" vertical="center"/>
    </xf>
    <xf numFmtId="180" fontId="17" fillId="0" borderId="3" xfId="17" applyNumberFormat="1" applyFont="1" applyBorder="1" applyAlignment="1">
      <alignment vertical="center"/>
    </xf>
    <xf numFmtId="181" fontId="17" fillId="0" borderId="3" xfId="17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top" wrapText="1"/>
    </xf>
    <xf numFmtId="176" fontId="23" fillId="0" borderId="18" xfId="17" applyNumberFormat="1" applyFont="1" applyFill="1" applyBorder="1" applyAlignment="1">
      <alignment horizontal="right" vertical="center"/>
    </xf>
    <xf numFmtId="179" fontId="21" fillId="0" borderId="0" xfId="17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76" fontId="16" fillId="0" borderId="18" xfId="17" applyNumberFormat="1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/>
    </xf>
    <xf numFmtId="179" fontId="21" fillId="0" borderId="0" xfId="17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52"/>
  <sheetViews>
    <sheetView tabSelected="1" zoomScale="55" zoomScaleNormal="55" workbookViewId="0" topLeftCell="A23">
      <selection activeCell="M33" sqref="M33"/>
    </sheetView>
  </sheetViews>
  <sheetFormatPr defaultColWidth="8.88671875" defaultRowHeight="13.5"/>
  <cols>
    <col min="1" max="1" width="6.99609375" style="0" bestFit="1" customWidth="1"/>
    <col min="2" max="16384" width="10.88671875" style="0" customWidth="1"/>
  </cols>
  <sheetData>
    <row r="1" spans="3:6" s="26" customFormat="1" ht="19.5" hidden="1">
      <c r="C1" s="27" t="s">
        <v>45</v>
      </c>
      <c r="D1" s="27" t="s">
        <v>46</v>
      </c>
      <c r="E1" s="27" t="s">
        <v>47</v>
      </c>
      <c r="F1" s="21"/>
    </row>
    <row r="2" spans="3:5" s="25" customFormat="1" ht="16.5" hidden="1">
      <c r="C2" s="28">
        <v>89.95</v>
      </c>
      <c r="D2" s="28">
        <v>0.99</v>
      </c>
      <c r="E2" s="29">
        <v>1.035</v>
      </c>
    </row>
    <row r="3" spans="3:5" s="25" customFormat="1" ht="16.5" hidden="1">
      <c r="C3" s="28"/>
      <c r="D3" s="28"/>
      <c r="E3" s="29"/>
    </row>
    <row r="4" spans="2:19" s="25" customFormat="1" ht="16.5" hidden="1">
      <c r="B4" s="23" t="s">
        <v>11</v>
      </c>
      <c r="C4" s="23">
        <v>9.1</v>
      </c>
      <c r="D4" s="23">
        <v>41.5</v>
      </c>
      <c r="E4" s="23">
        <v>74.9</v>
      </c>
      <c r="F4" s="23">
        <v>96.6</v>
      </c>
      <c r="G4" s="23">
        <v>129.3</v>
      </c>
      <c r="H4" s="23">
        <v>151.9</v>
      </c>
      <c r="I4" s="23">
        <v>166.3</v>
      </c>
      <c r="J4" s="23">
        <v>211.6</v>
      </c>
      <c r="K4" s="23">
        <v>253.8</v>
      </c>
      <c r="L4" s="23">
        <v>276.7</v>
      </c>
      <c r="M4" s="23">
        <v>296</v>
      </c>
      <c r="N4" s="23">
        <v>323.1</v>
      </c>
      <c r="O4" s="23">
        <v>326.3</v>
      </c>
      <c r="P4" s="23">
        <v>361.8</v>
      </c>
      <c r="Q4" s="23">
        <v>381.6</v>
      </c>
      <c r="R4" s="23">
        <v>425.2</v>
      </c>
      <c r="S4" s="23">
        <v>441.7</v>
      </c>
    </row>
    <row r="5" spans="2:19" s="25" customFormat="1" ht="16.5" hidden="1">
      <c r="B5" s="23">
        <v>9.1</v>
      </c>
      <c r="C5" s="23" t="s">
        <v>13</v>
      </c>
      <c r="D5" s="23">
        <v>32.4</v>
      </c>
      <c r="E5" s="23">
        <v>65.8</v>
      </c>
      <c r="F5" s="23">
        <v>87.5</v>
      </c>
      <c r="G5" s="23">
        <v>120.2</v>
      </c>
      <c r="H5" s="23">
        <v>142.8</v>
      </c>
      <c r="I5" s="23">
        <v>157.2</v>
      </c>
      <c r="J5" s="23">
        <v>202.5</v>
      </c>
      <c r="K5" s="23">
        <v>244.7</v>
      </c>
      <c r="L5" s="23">
        <v>267.6</v>
      </c>
      <c r="M5" s="23">
        <v>286.9</v>
      </c>
      <c r="N5" s="23">
        <v>314</v>
      </c>
      <c r="O5" s="23">
        <v>317.2</v>
      </c>
      <c r="P5" s="23">
        <v>352.7</v>
      </c>
      <c r="Q5" s="23">
        <v>372.5</v>
      </c>
      <c r="R5" s="23">
        <v>416.1</v>
      </c>
      <c r="S5" s="23">
        <v>432.6</v>
      </c>
    </row>
    <row r="6" spans="2:19" s="25" customFormat="1" ht="16.5" hidden="1">
      <c r="B6" s="23">
        <v>41.5</v>
      </c>
      <c r="C6" s="23">
        <v>32.4</v>
      </c>
      <c r="D6" s="23" t="s">
        <v>15</v>
      </c>
      <c r="E6" s="23">
        <v>33.4</v>
      </c>
      <c r="F6" s="23">
        <v>55.1</v>
      </c>
      <c r="G6" s="23">
        <v>87.8</v>
      </c>
      <c r="H6" s="23">
        <v>110.4</v>
      </c>
      <c r="I6" s="23">
        <v>124.8</v>
      </c>
      <c r="J6" s="23">
        <v>170.1</v>
      </c>
      <c r="K6" s="23">
        <v>212.3</v>
      </c>
      <c r="L6" s="23">
        <v>235.2</v>
      </c>
      <c r="M6" s="23">
        <v>254.5</v>
      </c>
      <c r="N6" s="23">
        <v>281.6</v>
      </c>
      <c r="O6" s="23">
        <v>284.8</v>
      </c>
      <c r="P6" s="23">
        <v>320.3</v>
      </c>
      <c r="Q6" s="23">
        <v>340.1</v>
      </c>
      <c r="R6" s="23">
        <v>383.7</v>
      </c>
      <c r="S6" s="23">
        <v>400.2</v>
      </c>
    </row>
    <row r="7" spans="2:19" s="25" customFormat="1" ht="16.5" hidden="1">
      <c r="B7" s="23">
        <v>74.9</v>
      </c>
      <c r="C7" s="23">
        <v>65.8</v>
      </c>
      <c r="D7" s="23">
        <v>33.4</v>
      </c>
      <c r="E7" s="23" t="s">
        <v>16</v>
      </c>
      <c r="F7" s="23">
        <v>21.7</v>
      </c>
      <c r="G7" s="23">
        <v>54.4</v>
      </c>
      <c r="H7" s="23">
        <v>77</v>
      </c>
      <c r="I7" s="23">
        <v>91.4</v>
      </c>
      <c r="J7" s="23">
        <v>136.7</v>
      </c>
      <c r="K7" s="23">
        <v>178.9</v>
      </c>
      <c r="L7" s="23">
        <v>201.8</v>
      </c>
      <c r="M7" s="23">
        <v>221.1</v>
      </c>
      <c r="N7" s="23">
        <v>248.2</v>
      </c>
      <c r="O7" s="23">
        <v>251.4</v>
      </c>
      <c r="P7" s="23">
        <v>286.9</v>
      </c>
      <c r="Q7" s="23">
        <v>306.7</v>
      </c>
      <c r="R7" s="23">
        <v>350.3</v>
      </c>
      <c r="S7" s="23">
        <v>366.8</v>
      </c>
    </row>
    <row r="8" spans="2:19" s="25" customFormat="1" ht="16.5" hidden="1">
      <c r="B8" s="23">
        <v>96.6</v>
      </c>
      <c r="C8" s="23">
        <v>87.5</v>
      </c>
      <c r="D8" s="23">
        <v>55.1</v>
      </c>
      <c r="E8" s="23">
        <v>21.7</v>
      </c>
      <c r="F8" s="23" t="s">
        <v>17</v>
      </c>
      <c r="G8" s="23">
        <v>32.7</v>
      </c>
      <c r="H8" s="23">
        <v>55.3</v>
      </c>
      <c r="I8" s="23">
        <v>69.7</v>
      </c>
      <c r="J8" s="23">
        <v>115</v>
      </c>
      <c r="K8" s="23">
        <v>157.2</v>
      </c>
      <c r="L8" s="23">
        <v>180.1</v>
      </c>
      <c r="M8" s="23">
        <v>199.4</v>
      </c>
      <c r="N8" s="23">
        <v>226.5</v>
      </c>
      <c r="O8" s="23">
        <v>229.7</v>
      </c>
      <c r="P8" s="23">
        <v>265.2</v>
      </c>
      <c r="Q8" s="23">
        <v>285</v>
      </c>
      <c r="R8" s="23">
        <v>328.6</v>
      </c>
      <c r="S8" s="23">
        <v>345.1</v>
      </c>
    </row>
    <row r="9" spans="2:19" s="25" customFormat="1" ht="16.5" hidden="1">
      <c r="B9" s="23">
        <v>129.3</v>
      </c>
      <c r="C9" s="23">
        <v>120.2</v>
      </c>
      <c r="D9" s="23">
        <v>87.8</v>
      </c>
      <c r="E9" s="23">
        <v>54.4</v>
      </c>
      <c r="F9" s="23">
        <v>32.7</v>
      </c>
      <c r="G9" s="23" t="s">
        <v>32</v>
      </c>
      <c r="H9" s="23">
        <v>22.6</v>
      </c>
      <c r="I9" s="23">
        <v>37</v>
      </c>
      <c r="J9" s="23">
        <v>82.3</v>
      </c>
      <c r="K9" s="23">
        <v>124.5</v>
      </c>
      <c r="L9" s="23">
        <v>147.4</v>
      </c>
      <c r="M9" s="23">
        <v>166.7</v>
      </c>
      <c r="N9" s="23">
        <v>193.8</v>
      </c>
      <c r="O9" s="23">
        <v>197</v>
      </c>
      <c r="P9" s="23">
        <v>232.5</v>
      </c>
      <c r="Q9" s="23">
        <v>252.3</v>
      </c>
      <c r="R9" s="23">
        <v>295.9</v>
      </c>
      <c r="S9" s="23">
        <v>312.4</v>
      </c>
    </row>
    <row r="10" spans="2:19" s="25" customFormat="1" ht="16.5" hidden="1">
      <c r="B10" s="23">
        <v>151.9</v>
      </c>
      <c r="C10" s="23">
        <v>142.8</v>
      </c>
      <c r="D10" s="23">
        <v>110.4</v>
      </c>
      <c r="E10" s="23">
        <v>77</v>
      </c>
      <c r="F10" s="23">
        <v>55.3</v>
      </c>
      <c r="G10" s="23">
        <v>22.6</v>
      </c>
      <c r="H10" s="23" t="s">
        <v>33</v>
      </c>
      <c r="I10" s="23">
        <v>14.4</v>
      </c>
      <c r="J10" s="23">
        <v>59.7</v>
      </c>
      <c r="K10" s="23">
        <v>101.9</v>
      </c>
      <c r="L10" s="23">
        <v>124.8</v>
      </c>
      <c r="M10" s="23">
        <v>144.1</v>
      </c>
      <c r="N10" s="23">
        <v>171.2</v>
      </c>
      <c r="O10" s="23">
        <v>174.4</v>
      </c>
      <c r="P10" s="23">
        <v>209.9</v>
      </c>
      <c r="Q10" s="23">
        <v>229.7</v>
      </c>
      <c r="R10" s="23">
        <v>273.3</v>
      </c>
      <c r="S10" s="23">
        <v>289.8</v>
      </c>
    </row>
    <row r="11" spans="2:19" s="25" customFormat="1" ht="16.5" hidden="1">
      <c r="B11" s="23">
        <v>166.3</v>
      </c>
      <c r="C11" s="23">
        <v>157.2</v>
      </c>
      <c r="D11" s="23">
        <v>124.8</v>
      </c>
      <c r="E11" s="23">
        <v>91.4</v>
      </c>
      <c r="F11" s="23">
        <v>69.7</v>
      </c>
      <c r="G11" s="23">
        <v>37</v>
      </c>
      <c r="H11" s="23">
        <v>14.4</v>
      </c>
      <c r="I11" s="23" t="s">
        <v>34</v>
      </c>
      <c r="J11" s="23">
        <v>45.3</v>
      </c>
      <c r="K11" s="23">
        <v>87.5</v>
      </c>
      <c r="L11" s="23">
        <v>110.4</v>
      </c>
      <c r="M11" s="23">
        <v>129.7</v>
      </c>
      <c r="N11" s="23">
        <v>156.8</v>
      </c>
      <c r="O11" s="23">
        <v>160</v>
      </c>
      <c r="P11" s="23">
        <v>195.5</v>
      </c>
      <c r="Q11" s="23">
        <v>215.3</v>
      </c>
      <c r="R11" s="23">
        <v>258.9</v>
      </c>
      <c r="S11" s="23">
        <v>275.4</v>
      </c>
    </row>
    <row r="12" spans="2:19" s="25" customFormat="1" ht="16.5" customHeight="1" hidden="1">
      <c r="B12" s="23">
        <v>211.6</v>
      </c>
      <c r="C12" s="23">
        <v>202.5</v>
      </c>
      <c r="D12" s="23">
        <v>170.1</v>
      </c>
      <c r="E12" s="23">
        <v>136.7</v>
      </c>
      <c r="F12" s="23">
        <v>115</v>
      </c>
      <c r="G12" s="23">
        <v>82.3</v>
      </c>
      <c r="H12" s="23">
        <v>59.7</v>
      </c>
      <c r="I12" s="23">
        <v>45.3</v>
      </c>
      <c r="J12" s="23" t="s">
        <v>35</v>
      </c>
      <c r="K12" s="23">
        <v>42.2</v>
      </c>
      <c r="L12" s="23">
        <v>65.1</v>
      </c>
      <c r="M12" s="23">
        <v>84.4</v>
      </c>
      <c r="N12" s="23">
        <v>111.5</v>
      </c>
      <c r="O12" s="23">
        <v>114.7</v>
      </c>
      <c r="P12" s="23">
        <v>150.2</v>
      </c>
      <c r="Q12" s="23">
        <v>170</v>
      </c>
      <c r="R12" s="23">
        <v>213.6</v>
      </c>
      <c r="S12" s="23">
        <v>230.1</v>
      </c>
    </row>
    <row r="13" spans="2:19" s="25" customFormat="1" ht="16.5" customHeight="1" hidden="1">
      <c r="B13" s="23">
        <v>253.8</v>
      </c>
      <c r="C13" s="23">
        <v>244.7</v>
      </c>
      <c r="D13" s="23">
        <v>212.3</v>
      </c>
      <c r="E13" s="23">
        <v>178.9</v>
      </c>
      <c r="F13" s="23">
        <v>157.2</v>
      </c>
      <c r="G13" s="23">
        <v>124.5</v>
      </c>
      <c r="H13" s="23">
        <v>101.9</v>
      </c>
      <c r="I13" s="23">
        <v>87.5</v>
      </c>
      <c r="J13" s="23">
        <v>42.2</v>
      </c>
      <c r="K13" s="23" t="s">
        <v>36</v>
      </c>
      <c r="L13" s="23">
        <v>22.89999999999994</v>
      </c>
      <c r="M13" s="23">
        <v>42.2</v>
      </c>
      <c r="N13" s="23">
        <v>69.3</v>
      </c>
      <c r="O13" s="23">
        <v>72.5</v>
      </c>
      <c r="P13" s="23">
        <v>108</v>
      </c>
      <c r="Q13" s="23">
        <v>127.8</v>
      </c>
      <c r="R13" s="23">
        <v>171.4</v>
      </c>
      <c r="S13" s="23">
        <v>187.9</v>
      </c>
    </row>
    <row r="14" spans="2:19" s="25" customFormat="1" ht="16.5" customHeight="1" hidden="1">
      <c r="B14" s="23">
        <v>276.7</v>
      </c>
      <c r="C14" s="23">
        <v>267.6</v>
      </c>
      <c r="D14" s="23">
        <v>235.2</v>
      </c>
      <c r="E14" s="23">
        <v>201.8</v>
      </c>
      <c r="F14" s="23">
        <v>180.1</v>
      </c>
      <c r="G14" s="23">
        <v>147.4</v>
      </c>
      <c r="H14" s="23">
        <v>124.8</v>
      </c>
      <c r="I14" s="23">
        <v>110.4</v>
      </c>
      <c r="J14" s="23">
        <v>65.1</v>
      </c>
      <c r="K14" s="23">
        <v>22.89999999999994</v>
      </c>
      <c r="L14" s="23" t="s">
        <v>37</v>
      </c>
      <c r="M14" s="23">
        <v>19.3</v>
      </c>
      <c r="N14" s="23">
        <v>46.40000000000007</v>
      </c>
      <c r="O14" s="23">
        <v>49.60000000000006</v>
      </c>
      <c r="P14" s="23">
        <v>85.1</v>
      </c>
      <c r="Q14" s="23">
        <v>104.9</v>
      </c>
      <c r="R14" s="23">
        <v>148.5</v>
      </c>
      <c r="S14" s="23">
        <v>165</v>
      </c>
    </row>
    <row r="15" spans="2:19" s="25" customFormat="1" ht="16.5" customHeight="1" hidden="1">
      <c r="B15" s="23">
        <v>296</v>
      </c>
      <c r="C15" s="23">
        <v>286.9</v>
      </c>
      <c r="D15" s="23">
        <v>254.5</v>
      </c>
      <c r="E15" s="23">
        <v>221.1</v>
      </c>
      <c r="F15" s="23">
        <v>199.4</v>
      </c>
      <c r="G15" s="23">
        <v>166.7</v>
      </c>
      <c r="H15" s="23">
        <v>144.1</v>
      </c>
      <c r="I15" s="23">
        <v>129.7</v>
      </c>
      <c r="J15" s="23">
        <v>84.4</v>
      </c>
      <c r="K15" s="23">
        <v>42.2</v>
      </c>
      <c r="L15" s="23">
        <v>19.3</v>
      </c>
      <c r="M15" s="23" t="s">
        <v>38</v>
      </c>
      <c r="N15" s="23">
        <v>27.10000000000006</v>
      </c>
      <c r="O15" s="23">
        <v>30.3</v>
      </c>
      <c r="P15" s="23">
        <v>65.8</v>
      </c>
      <c r="Q15" s="23">
        <v>85.6</v>
      </c>
      <c r="R15" s="23">
        <v>129.2</v>
      </c>
      <c r="S15" s="23">
        <v>145.7</v>
      </c>
    </row>
    <row r="16" spans="2:19" s="25" customFormat="1" ht="16.5" customHeight="1" hidden="1">
      <c r="B16" s="23">
        <v>323.1</v>
      </c>
      <c r="C16" s="23">
        <v>314</v>
      </c>
      <c r="D16" s="23">
        <v>281.6</v>
      </c>
      <c r="E16" s="23">
        <v>248.2</v>
      </c>
      <c r="F16" s="23">
        <v>226.5</v>
      </c>
      <c r="G16" s="23">
        <v>193.8</v>
      </c>
      <c r="H16" s="23">
        <v>171.2</v>
      </c>
      <c r="I16" s="23">
        <v>156.8</v>
      </c>
      <c r="J16" s="23">
        <v>111.5</v>
      </c>
      <c r="K16" s="23">
        <v>69.3</v>
      </c>
      <c r="L16" s="23">
        <v>46.40000000000007</v>
      </c>
      <c r="M16" s="23">
        <v>27.10000000000006</v>
      </c>
      <c r="N16" s="23" t="s">
        <v>39</v>
      </c>
      <c r="O16" s="23">
        <v>3.1999999999999886</v>
      </c>
      <c r="P16" s="23">
        <v>38.7</v>
      </c>
      <c r="Q16" s="23">
        <v>58.5</v>
      </c>
      <c r="R16" s="23">
        <v>102.1</v>
      </c>
      <c r="S16" s="23">
        <v>118.6</v>
      </c>
    </row>
    <row r="17" spans="2:19" s="25" customFormat="1" ht="16.5" hidden="1">
      <c r="B17" s="23">
        <v>326.3</v>
      </c>
      <c r="C17" s="23">
        <v>317.2</v>
      </c>
      <c r="D17" s="23">
        <v>284.8</v>
      </c>
      <c r="E17" s="23">
        <v>251.4</v>
      </c>
      <c r="F17" s="23">
        <v>229.7</v>
      </c>
      <c r="G17" s="23">
        <v>197</v>
      </c>
      <c r="H17" s="23">
        <v>174.4</v>
      </c>
      <c r="I17" s="23">
        <v>160</v>
      </c>
      <c r="J17" s="23">
        <v>114.7</v>
      </c>
      <c r="K17" s="23">
        <v>72.5</v>
      </c>
      <c r="L17" s="23">
        <v>49.60000000000006</v>
      </c>
      <c r="M17" s="23">
        <v>30.3</v>
      </c>
      <c r="N17" s="23">
        <v>3.1999999999999886</v>
      </c>
      <c r="O17" s="23" t="s">
        <v>40</v>
      </c>
      <c r="P17" s="23">
        <v>35.5</v>
      </c>
      <c r="Q17" s="23">
        <v>55.3</v>
      </c>
      <c r="R17" s="23">
        <v>98.9</v>
      </c>
      <c r="S17" s="23">
        <v>115.4</v>
      </c>
    </row>
    <row r="18" spans="2:19" s="25" customFormat="1" ht="16.5" hidden="1">
      <c r="B18" s="23">
        <v>361.8</v>
      </c>
      <c r="C18" s="23">
        <v>352.7</v>
      </c>
      <c r="D18" s="23">
        <v>320.3</v>
      </c>
      <c r="E18" s="23">
        <v>286.9</v>
      </c>
      <c r="F18" s="23">
        <v>265.2</v>
      </c>
      <c r="G18" s="23">
        <v>232.5</v>
      </c>
      <c r="H18" s="23">
        <v>209.9</v>
      </c>
      <c r="I18" s="23">
        <v>195.5</v>
      </c>
      <c r="J18" s="23">
        <v>150.2</v>
      </c>
      <c r="K18" s="23">
        <v>108</v>
      </c>
      <c r="L18" s="23">
        <v>85.1</v>
      </c>
      <c r="M18" s="23">
        <v>65.8</v>
      </c>
      <c r="N18" s="23">
        <v>38.7</v>
      </c>
      <c r="O18" s="23">
        <v>35.5</v>
      </c>
      <c r="P18" s="23" t="s">
        <v>41</v>
      </c>
      <c r="Q18" s="23">
        <v>19.8</v>
      </c>
      <c r="R18" s="23">
        <v>63.4</v>
      </c>
      <c r="S18" s="23">
        <v>79.9</v>
      </c>
    </row>
    <row r="19" spans="2:19" s="25" customFormat="1" ht="16.5" hidden="1">
      <c r="B19" s="23">
        <v>381.6</v>
      </c>
      <c r="C19" s="23">
        <v>372.5</v>
      </c>
      <c r="D19" s="23">
        <v>340.1</v>
      </c>
      <c r="E19" s="23">
        <v>306.7</v>
      </c>
      <c r="F19" s="23">
        <v>285</v>
      </c>
      <c r="G19" s="23">
        <v>252.3</v>
      </c>
      <c r="H19" s="23">
        <v>229.7</v>
      </c>
      <c r="I19" s="23">
        <v>215.3</v>
      </c>
      <c r="J19" s="23">
        <v>170</v>
      </c>
      <c r="K19" s="23">
        <v>127.8</v>
      </c>
      <c r="L19" s="23">
        <v>104.9</v>
      </c>
      <c r="M19" s="23">
        <v>85.6</v>
      </c>
      <c r="N19" s="23">
        <v>58.5</v>
      </c>
      <c r="O19" s="23">
        <v>55.3</v>
      </c>
      <c r="P19" s="23">
        <v>19.8</v>
      </c>
      <c r="Q19" s="23" t="s">
        <v>42</v>
      </c>
      <c r="R19" s="23">
        <v>43.6</v>
      </c>
      <c r="S19" s="23">
        <v>60.1</v>
      </c>
    </row>
    <row r="20" spans="2:19" s="25" customFormat="1" ht="16.5" hidden="1">
      <c r="B20" s="23">
        <v>425.2</v>
      </c>
      <c r="C20" s="23">
        <v>416.1</v>
      </c>
      <c r="D20" s="23">
        <v>383.7</v>
      </c>
      <c r="E20" s="23">
        <v>350.3</v>
      </c>
      <c r="F20" s="23">
        <v>328.6</v>
      </c>
      <c r="G20" s="23">
        <v>295.9</v>
      </c>
      <c r="H20" s="23">
        <v>273.3</v>
      </c>
      <c r="I20" s="23">
        <v>258.9</v>
      </c>
      <c r="J20" s="23">
        <v>213.6</v>
      </c>
      <c r="K20" s="23">
        <v>171.4</v>
      </c>
      <c r="L20" s="23">
        <v>148.5</v>
      </c>
      <c r="M20" s="23">
        <v>129.2</v>
      </c>
      <c r="N20" s="23">
        <v>102.1</v>
      </c>
      <c r="O20" s="23">
        <v>98.9</v>
      </c>
      <c r="P20" s="23">
        <v>63.4</v>
      </c>
      <c r="Q20" s="23">
        <v>43.6</v>
      </c>
      <c r="R20" s="23" t="s">
        <v>43</v>
      </c>
      <c r="S20" s="23">
        <v>16.5</v>
      </c>
    </row>
    <row r="21" spans="2:19" s="25" customFormat="1" ht="16.5" hidden="1">
      <c r="B21" s="23">
        <v>441.7</v>
      </c>
      <c r="C21" s="23">
        <v>432.6</v>
      </c>
      <c r="D21" s="23">
        <v>400.2</v>
      </c>
      <c r="E21" s="23">
        <v>366.8</v>
      </c>
      <c r="F21" s="23">
        <v>345.1</v>
      </c>
      <c r="G21" s="23">
        <v>312.4</v>
      </c>
      <c r="H21" s="23">
        <v>289.8</v>
      </c>
      <c r="I21" s="23">
        <v>275.4</v>
      </c>
      <c r="J21" s="23">
        <v>230.1</v>
      </c>
      <c r="K21" s="23">
        <v>187.9</v>
      </c>
      <c r="L21" s="23">
        <v>165</v>
      </c>
      <c r="M21" s="23">
        <v>145.7</v>
      </c>
      <c r="N21" s="23">
        <v>118.6</v>
      </c>
      <c r="O21" s="23">
        <v>115.4</v>
      </c>
      <c r="P21" s="23">
        <v>79.9</v>
      </c>
      <c r="Q21" s="23">
        <v>60.1</v>
      </c>
      <c r="R21" s="23">
        <v>16.5</v>
      </c>
      <c r="S21" s="23" t="s">
        <v>44</v>
      </c>
    </row>
    <row r="22" s="25" customFormat="1" ht="16.5" hidden="1"/>
    <row r="23" spans="2:9" s="26" customFormat="1" ht="25.5">
      <c r="B23" s="157" t="s">
        <v>92</v>
      </c>
      <c r="C23" s="157"/>
      <c r="D23" s="157"/>
      <c r="E23" s="157"/>
      <c r="F23" s="157"/>
      <c r="G23" s="157"/>
      <c r="H23" s="157"/>
      <c r="I23" s="157"/>
    </row>
    <row r="24" spans="2:19" s="77" customFormat="1" ht="20.25" thickBot="1">
      <c r="B24" s="158"/>
      <c r="C24" s="158"/>
      <c r="D24" s="158"/>
      <c r="E24" s="158"/>
      <c r="F24" s="158"/>
      <c r="G24" s="158"/>
      <c r="H24" s="158"/>
      <c r="I24" s="158"/>
      <c r="J24" s="158"/>
      <c r="K24" s="78"/>
      <c r="L24" s="78"/>
      <c r="M24" s="78"/>
      <c r="N24" s="78"/>
      <c r="O24" s="79"/>
      <c r="P24" s="80"/>
      <c r="Q24" s="80"/>
      <c r="R24" s="156" t="s">
        <v>97</v>
      </c>
      <c r="S24" s="156"/>
    </row>
    <row r="25" spans="1:19" s="33" customFormat="1" ht="36" customHeight="1" thickBot="1">
      <c r="A25" s="155" t="s">
        <v>98</v>
      </c>
      <c r="B25" s="48" t="s">
        <v>11</v>
      </c>
      <c r="C25" s="49">
        <f>IF(ROUND(ROUND($C$2*C4,-2)*$E$2,-2)&lt;4700,4700,ROUND(ROUND($C$2*C4,-2)*$E$2,-2))</f>
        <v>4700</v>
      </c>
      <c r="D25" s="50">
        <f aca="true" t="shared" si="0" ref="D25:S26">IF(ROUND(ROUND($C$2*D4,-2)*$E$2,-2)&lt;4700,4700,ROUND(ROUND($C$2*D4,-2)*$E$2,-2))</f>
        <v>4700</v>
      </c>
      <c r="E25" s="43">
        <f t="shared" si="0"/>
        <v>6900</v>
      </c>
      <c r="F25" s="43">
        <f t="shared" si="0"/>
        <v>9000</v>
      </c>
      <c r="G25" s="43">
        <f t="shared" si="0"/>
        <v>12000</v>
      </c>
      <c r="H25" s="43">
        <f t="shared" si="0"/>
        <v>14200</v>
      </c>
      <c r="I25" s="43">
        <f t="shared" si="0"/>
        <v>15500</v>
      </c>
      <c r="J25" s="43">
        <f t="shared" si="0"/>
        <v>19700</v>
      </c>
      <c r="K25" s="43">
        <f t="shared" si="0"/>
        <v>23600</v>
      </c>
      <c r="L25" s="43">
        <f t="shared" si="0"/>
        <v>25800</v>
      </c>
      <c r="M25" s="43">
        <f t="shared" si="0"/>
        <v>27500</v>
      </c>
      <c r="N25" s="43">
        <f t="shared" si="0"/>
        <v>30100</v>
      </c>
      <c r="O25" s="43">
        <f t="shared" si="0"/>
        <v>30400</v>
      </c>
      <c r="P25" s="43">
        <f t="shared" si="0"/>
        <v>33600</v>
      </c>
      <c r="Q25" s="43">
        <f t="shared" si="0"/>
        <v>35500</v>
      </c>
      <c r="R25" s="43">
        <f t="shared" si="0"/>
        <v>39500</v>
      </c>
      <c r="S25" s="44">
        <f t="shared" si="0"/>
        <v>41100</v>
      </c>
    </row>
    <row r="26" spans="1:19" s="33" customFormat="1" ht="36" customHeight="1" thickBot="1">
      <c r="A26" s="155"/>
      <c r="B26" s="36">
        <f aca="true" t="shared" si="1" ref="B26:B34">B5</f>
        <v>9.1</v>
      </c>
      <c r="C26" s="48" t="s">
        <v>13</v>
      </c>
      <c r="D26" s="51">
        <f t="shared" si="0"/>
        <v>4700</v>
      </c>
      <c r="E26" s="45">
        <f aca="true" t="shared" si="2" ref="E26:S26">IF(ROUND(ROUND($C$2*E5,-2)*$E$2,-2)&lt;4700,4700,ROUND(ROUND($C$2*E5,-2)*$E$2,-2))</f>
        <v>6100</v>
      </c>
      <c r="F26" s="45">
        <f t="shared" si="2"/>
        <v>8200</v>
      </c>
      <c r="G26" s="45">
        <f t="shared" si="2"/>
        <v>11200</v>
      </c>
      <c r="H26" s="45">
        <f t="shared" si="2"/>
        <v>13200</v>
      </c>
      <c r="I26" s="46">
        <f t="shared" si="2"/>
        <v>14600</v>
      </c>
      <c r="J26" s="45">
        <f t="shared" si="2"/>
        <v>18800</v>
      </c>
      <c r="K26" s="45">
        <f t="shared" si="2"/>
        <v>22800</v>
      </c>
      <c r="L26" s="45">
        <f t="shared" si="2"/>
        <v>24900</v>
      </c>
      <c r="M26" s="45">
        <f t="shared" si="2"/>
        <v>26700</v>
      </c>
      <c r="N26" s="45">
        <f t="shared" si="2"/>
        <v>29200</v>
      </c>
      <c r="O26" s="45">
        <f t="shared" si="2"/>
        <v>29500</v>
      </c>
      <c r="P26" s="45">
        <f t="shared" si="2"/>
        <v>32800</v>
      </c>
      <c r="Q26" s="45">
        <f t="shared" si="2"/>
        <v>34700</v>
      </c>
      <c r="R26" s="45">
        <f t="shared" si="2"/>
        <v>38700</v>
      </c>
      <c r="S26" s="47">
        <f t="shared" si="2"/>
        <v>40300</v>
      </c>
    </row>
    <row r="27" spans="1:19" s="33" customFormat="1" ht="36" customHeight="1" thickBot="1">
      <c r="A27" s="155"/>
      <c r="B27" s="37">
        <f t="shared" si="1"/>
        <v>41.5</v>
      </c>
      <c r="C27" s="38">
        <f aca="true" t="shared" si="3" ref="C27:C33">C6</f>
        <v>32.4</v>
      </c>
      <c r="D27" s="48" t="s">
        <v>15</v>
      </c>
      <c r="E27" s="51">
        <f aca="true" t="shared" si="4" ref="E27:J27">IF(ROUND(ROUND($C$2*E6,-2)*$E$2,-2)&lt;4700,4700,ROUND(ROUND($C$2*E6,-2)*$E$2,-2))</f>
        <v>4700</v>
      </c>
      <c r="F27" s="45">
        <f t="shared" si="4"/>
        <v>5200</v>
      </c>
      <c r="G27" s="45">
        <f t="shared" si="4"/>
        <v>8200</v>
      </c>
      <c r="H27" s="45">
        <f t="shared" si="4"/>
        <v>10200</v>
      </c>
      <c r="I27" s="45">
        <f t="shared" si="4"/>
        <v>11600</v>
      </c>
      <c r="J27" s="45">
        <f t="shared" si="4"/>
        <v>15800</v>
      </c>
      <c r="K27" s="45">
        <f aca="true" t="shared" si="5" ref="K27:S27">IF(ROUND(ROUND($C$2*K6,-2)*$E$2,-2)&lt;4700,4700,ROUND(ROUND($C$2*K6,-2)*$E$2,-2))</f>
        <v>19800</v>
      </c>
      <c r="L27" s="45">
        <f t="shared" si="5"/>
        <v>21900</v>
      </c>
      <c r="M27" s="45">
        <f t="shared" si="5"/>
        <v>23700</v>
      </c>
      <c r="N27" s="45">
        <f t="shared" si="5"/>
        <v>26200</v>
      </c>
      <c r="O27" s="45">
        <f t="shared" si="5"/>
        <v>26500</v>
      </c>
      <c r="P27" s="45">
        <f t="shared" si="5"/>
        <v>29800</v>
      </c>
      <c r="Q27" s="45">
        <f t="shared" si="5"/>
        <v>31700</v>
      </c>
      <c r="R27" s="45">
        <f t="shared" si="5"/>
        <v>35700</v>
      </c>
      <c r="S27" s="47">
        <f t="shared" si="5"/>
        <v>37300</v>
      </c>
    </row>
    <row r="28" spans="1:19" s="33" customFormat="1" ht="36" customHeight="1" thickBot="1">
      <c r="A28" s="155"/>
      <c r="B28" s="37">
        <f t="shared" si="1"/>
        <v>74.9</v>
      </c>
      <c r="C28" s="39">
        <f t="shared" si="3"/>
        <v>65.8</v>
      </c>
      <c r="D28" s="38">
        <f aca="true" t="shared" si="6" ref="D28:D33">D7</f>
        <v>33.4</v>
      </c>
      <c r="E28" s="48" t="s">
        <v>16</v>
      </c>
      <c r="F28" s="51">
        <f>IF(ROUND(ROUND($C$2*F7,-2)*$E$2,-2)&lt;4700,4700,ROUND(ROUND($C$2*F7,-2)*$E$2,-2))</f>
        <v>4700</v>
      </c>
      <c r="G28" s="45">
        <f>IF(ROUND(ROUND($C$2*G7,-2)*$E$2,-2)&lt;4700,4700,ROUND(ROUND($C$2*G7,-2)*$E$2,-2))</f>
        <v>5100</v>
      </c>
      <c r="H28" s="45">
        <f>IF(ROUND(ROUND($C$2*H7,-2)*$E$2,-2)&lt;4700,4700,ROUND(ROUND($C$2*H7,-2)*$E$2,-2))</f>
        <v>7100</v>
      </c>
      <c r="I28" s="45">
        <f>IF(ROUND(ROUND($C$2*I7,-2)*$E$2,-2)&lt;4700,4700,ROUND(ROUND($C$2*I7,-2)*$E$2,-2))</f>
        <v>8500</v>
      </c>
      <c r="J28" s="45">
        <f>IF(ROUND(ROUND($C$2*J7,-2)*$E$2,-2)&lt;4700,4700,ROUND(ROUND($C$2*J7,-2)*$E$2,-2))</f>
        <v>12700</v>
      </c>
      <c r="K28" s="45">
        <f aca="true" t="shared" si="7" ref="K28:S28">IF(ROUND(ROUND($C$2*K7,-2)*$E$2,-2)&lt;4700,4700,ROUND(ROUND($C$2*K7,-2)*$E$2,-2))</f>
        <v>16700</v>
      </c>
      <c r="L28" s="45">
        <f t="shared" si="7"/>
        <v>18800</v>
      </c>
      <c r="M28" s="45">
        <f t="shared" si="7"/>
        <v>20600</v>
      </c>
      <c r="N28" s="45">
        <f t="shared" si="7"/>
        <v>23100</v>
      </c>
      <c r="O28" s="45">
        <f t="shared" si="7"/>
        <v>23400</v>
      </c>
      <c r="P28" s="45">
        <f t="shared" si="7"/>
        <v>26700</v>
      </c>
      <c r="Q28" s="45">
        <f t="shared" si="7"/>
        <v>28600</v>
      </c>
      <c r="R28" s="45">
        <f t="shared" si="7"/>
        <v>32600</v>
      </c>
      <c r="S28" s="47">
        <f t="shared" si="7"/>
        <v>34200</v>
      </c>
    </row>
    <row r="29" spans="1:19" s="33" customFormat="1" ht="36" customHeight="1" thickBot="1">
      <c r="A29" s="155"/>
      <c r="B29" s="37">
        <f t="shared" si="1"/>
        <v>96.6</v>
      </c>
      <c r="C29" s="39">
        <f t="shared" si="3"/>
        <v>87.5</v>
      </c>
      <c r="D29" s="39">
        <f t="shared" si="6"/>
        <v>55.1</v>
      </c>
      <c r="E29" s="38">
        <f aca="true" t="shared" si="8" ref="E29:E34">E8</f>
        <v>21.7</v>
      </c>
      <c r="F29" s="48" t="s">
        <v>17</v>
      </c>
      <c r="G29" s="51">
        <f>IF(ROUND(ROUND($C$2*G8,-2)*$E$2,-2)&lt;4700,4700,ROUND(ROUND($C$2*G8,-2)*$E$2,-2))</f>
        <v>4700</v>
      </c>
      <c r="H29" s="45">
        <f>IF(ROUND(ROUND($C$2*H8,-2)*$E$2,-2)&lt;4700,4700,ROUND(ROUND($C$2*H8,-2)*$E$2,-2))</f>
        <v>5200</v>
      </c>
      <c r="I29" s="45">
        <f>IF(ROUND(ROUND($C$2*I8,-2)*$E$2,-2)&lt;4700,4700,ROUND(ROUND($C$2*I8,-2)*$E$2,-2))</f>
        <v>6500</v>
      </c>
      <c r="J29" s="45">
        <f>IF(ROUND(ROUND($C$2*J8,-2)*$E$2,-2)&lt;4700,4700,ROUND(ROUND($C$2*J8,-2)*$E$2,-2))</f>
        <v>10700</v>
      </c>
      <c r="K29" s="45">
        <f aca="true" t="shared" si="9" ref="K29:S29">IF(ROUND(ROUND($C$2*K8,-2)*$E$2,-2)&lt;4700,4700,ROUND(ROUND($C$2*K8,-2)*$E$2,-2))</f>
        <v>14600</v>
      </c>
      <c r="L29" s="45">
        <f t="shared" si="9"/>
        <v>16800</v>
      </c>
      <c r="M29" s="45">
        <f t="shared" si="9"/>
        <v>18500</v>
      </c>
      <c r="N29" s="45">
        <f t="shared" si="9"/>
        <v>21100</v>
      </c>
      <c r="O29" s="45">
        <f t="shared" si="9"/>
        <v>21400</v>
      </c>
      <c r="P29" s="45">
        <f t="shared" si="9"/>
        <v>24700</v>
      </c>
      <c r="Q29" s="45">
        <f t="shared" si="9"/>
        <v>26500</v>
      </c>
      <c r="R29" s="45">
        <f t="shared" si="9"/>
        <v>30600</v>
      </c>
      <c r="S29" s="47">
        <f t="shared" si="9"/>
        <v>32100</v>
      </c>
    </row>
    <row r="30" spans="2:19" s="33" customFormat="1" ht="36" customHeight="1" thickBot="1">
      <c r="B30" s="37">
        <f t="shared" si="1"/>
        <v>129.3</v>
      </c>
      <c r="C30" s="39">
        <f t="shared" si="3"/>
        <v>120.2</v>
      </c>
      <c r="D30" s="39">
        <f t="shared" si="6"/>
        <v>87.8</v>
      </c>
      <c r="E30" s="39">
        <f t="shared" si="8"/>
        <v>54.4</v>
      </c>
      <c r="F30" s="38">
        <f>F9</f>
        <v>32.7</v>
      </c>
      <c r="G30" s="48" t="s">
        <v>32</v>
      </c>
      <c r="H30" s="51">
        <f>IF(ROUND(ROUND($C$2*H9,-2)*$E$2,-2)&lt;4700,4700,ROUND(ROUND($C$2*H9,-2)*$E$2,-2))</f>
        <v>4700</v>
      </c>
      <c r="I30" s="52">
        <f>IF(ROUND(ROUND($C$2*I9,-2)*$E$2,-2)&lt;4700,4700,ROUND(ROUND($C$2*I9,-2)*$E$2,-2))</f>
        <v>4700</v>
      </c>
      <c r="J30" s="45">
        <f>IF(ROUND(ROUND($C$2*J9,-2)*$E$2,-2)&lt;4700,4700,ROUND(ROUND($C$2*J9,-2)*$E$2,-2))</f>
        <v>7700</v>
      </c>
      <c r="K30" s="45">
        <f aca="true" t="shared" si="10" ref="K30:S30">IF(ROUND(ROUND($C$2*K9,-2)*$E$2,-2)&lt;4700,4700,ROUND(ROUND($C$2*K9,-2)*$E$2,-2))</f>
        <v>11600</v>
      </c>
      <c r="L30" s="45">
        <f t="shared" si="10"/>
        <v>13800</v>
      </c>
      <c r="M30" s="45">
        <f t="shared" si="10"/>
        <v>15500</v>
      </c>
      <c r="N30" s="45">
        <f t="shared" si="10"/>
        <v>18000</v>
      </c>
      <c r="O30" s="45">
        <f t="shared" si="10"/>
        <v>18300</v>
      </c>
      <c r="P30" s="45">
        <f t="shared" si="10"/>
        <v>21600</v>
      </c>
      <c r="Q30" s="45">
        <f t="shared" si="10"/>
        <v>23500</v>
      </c>
      <c r="R30" s="45">
        <f t="shared" si="10"/>
        <v>27500</v>
      </c>
      <c r="S30" s="47">
        <f t="shared" si="10"/>
        <v>29100</v>
      </c>
    </row>
    <row r="31" spans="2:19" s="33" customFormat="1" ht="36" customHeight="1" thickBot="1">
      <c r="B31" s="37">
        <f t="shared" si="1"/>
        <v>151.9</v>
      </c>
      <c r="C31" s="39">
        <f t="shared" si="3"/>
        <v>142.8</v>
      </c>
      <c r="D31" s="39">
        <f t="shared" si="6"/>
        <v>110.4</v>
      </c>
      <c r="E31" s="39">
        <f t="shared" si="8"/>
        <v>77</v>
      </c>
      <c r="F31" s="39">
        <f>F10</f>
        <v>55.3</v>
      </c>
      <c r="G31" s="38">
        <f>G10</f>
        <v>22.6</v>
      </c>
      <c r="H31" s="48" t="s">
        <v>33</v>
      </c>
      <c r="I31" s="51">
        <f>IF(ROUND(ROUND($C$2*I10,-2)*$E$2,-2)&lt;4700,4700,ROUND(ROUND($C$2*I10,-2)*$E$2,-2))</f>
        <v>4700</v>
      </c>
      <c r="J31" s="45">
        <f>IF(ROUND(ROUND($C$2*J10,-2)*$E$2,-2)&lt;4700,4700,ROUND(ROUND($C$2*J10,-2)*$E$2,-2))</f>
        <v>5600</v>
      </c>
      <c r="K31" s="45">
        <f aca="true" t="shared" si="11" ref="K31:S31">IF(ROUND(ROUND($C$2*K10,-2)*$E$2,-2)&lt;4700,4700,ROUND(ROUND($C$2*K10,-2)*$E$2,-2))</f>
        <v>9500</v>
      </c>
      <c r="L31" s="45">
        <f t="shared" si="11"/>
        <v>11600</v>
      </c>
      <c r="M31" s="45">
        <f t="shared" si="11"/>
        <v>13500</v>
      </c>
      <c r="N31" s="45">
        <f t="shared" si="11"/>
        <v>15900</v>
      </c>
      <c r="O31" s="45">
        <f t="shared" si="11"/>
        <v>16200</v>
      </c>
      <c r="P31" s="45">
        <f t="shared" si="11"/>
        <v>19600</v>
      </c>
      <c r="Q31" s="45">
        <f t="shared" si="11"/>
        <v>21400</v>
      </c>
      <c r="R31" s="45">
        <f t="shared" si="11"/>
        <v>25500</v>
      </c>
      <c r="S31" s="47">
        <f t="shared" si="11"/>
        <v>27000</v>
      </c>
    </row>
    <row r="32" spans="2:19" s="33" customFormat="1" ht="36" customHeight="1" thickBot="1">
      <c r="B32" s="37">
        <f t="shared" si="1"/>
        <v>166.3</v>
      </c>
      <c r="C32" s="39">
        <f t="shared" si="3"/>
        <v>157.2</v>
      </c>
      <c r="D32" s="39">
        <f t="shared" si="6"/>
        <v>124.8</v>
      </c>
      <c r="E32" s="39">
        <f t="shared" si="8"/>
        <v>91.4</v>
      </c>
      <c r="F32" s="39">
        <f>F11</f>
        <v>69.7</v>
      </c>
      <c r="G32" s="39">
        <f>G11</f>
        <v>37</v>
      </c>
      <c r="H32" s="38">
        <f>H11</f>
        <v>14.4</v>
      </c>
      <c r="I32" s="48" t="s">
        <v>34</v>
      </c>
      <c r="J32" s="51">
        <f aca="true" t="shared" si="12" ref="J32:S32">IF(ROUND(ROUND($C$2*J11,-2)*$E$2,-2)&lt;4700,4700,ROUND(ROUND($C$2*J11,-2)*$E$2,-2))</f>
        <v>4700</v>
      </c>
      <c r="K32" s="45">
        <f t="shared" si="12"/>
        <v>8200</v>
      </c>
      <c r="L32" s="45">
        <f t="shared" si="12"/>
        <v>10200</v>
      </c>
      <c r="M32" s="45">
        <f t="shared" si="12"/>
        <v>12100</v>
      </c>
      <c r="N32" s="45">
        <f t="shared" si="12"/>
        <v>14600</v>
      </c>
      <c r="O32" s="45">
        <f t="shared" si="12"/>
        <v>14900</v>
      </c>
      <c r="P32" s="45">
        <f t="shared" si="12"/>
        <v>18200</v>
      </c>
      <c r="Q32" s="45">
        <f t="shared" si="12"/>
        <v>20100</v>
      </c>
      <c r="R32" s="45">
        <f t="shared" si="12"/>
        <v>24100</v>
      </c>
      <c r="S32" s="47">
        <f t="shared" si="12"/>
        <v>25700</v>
      </c>
    </row>
    <row r="33" spans="2:19" s="33" customFormat="1" ht="36" customHeight="1" thickBot="1">
      <c r="B33" s="37">
        <f t="shared" si="1"/>
        <v>211.6</v>
      </c>
      <c r="C33" s="39">
        <f t="shared" si="3"/>
        <v>202.5</v>
      </c>
      <c r="D33" s="39">
        <f t="shared" si="6"/>
        <v>170.1</v>
      </c>
      <c r="E33" s="39">
        <f t="shared" si="8"/>
        <v>136.7</v>
      </c>
      <c r="F33" s="39">
        <f>F12</f>
        <v>115</v>
      </c>
      <c r="G33" s="39">
        <f>G12</f>
        <v>82.3</v>
      </c>
      <c r="H33" s="39">
        <f>H12</f>
        <v>59.7</v>
      </c>
      <c r="I33" s="38">
        <f>I12</f>
        <v>45.3</v>
      </c>
      <c r="J33" s="48" t="s">
        <v>35</v>
      </c>
      <c r="K33" s="51">
        <f aca="true" t="shared" si="13" ref="K33:S33">IF(ROUND(ROUND($C$2*K12,-2)*$E$2,-2)&lt;4700,4700,ROUND(ROUND($C$2*K12,-2)*$E$2,-2))</f>
        <v>4700</v>
      </c>
      <c r="L33" s="45">
        <f t="shared" si="13"/>
        <v>6100</v>
      </c>
      <c r="M33" s="45">
        <f t="shared" si="13"/>
        <v>7900</v>
      </c>
      <c r="N33" s="45">
        <f t="shared" si="13"/>
        <v>10400</v>
      </c>
      <c r="O33" s="45">
        <f t="shared" si="13"/>
        <v>10700</v>
      </c>
      <c r="P33" s="45">
        <f t="shared" si="13"/>
        <v>14000</v>
      </c>
      <c r="Q33" s="45">
        <f t="shared" si="13"/>
        <v>15800</v>
      </c>
      <c r="R33" s="45">
        <f t="shared" si="13"/>
        <v>19900</v>
      </c>
      <c r="S33" s="47">
        <f t="shared" si="13"/>
        <v>21400</v>
      </c>
    </row>
    <row r="34" spans="2:19" s="33" customFormat="1" ht="36" customHeight="1" thickBot="1">
      <c r="B34" s="37">
        <f t="shared" si="1"/>
        <v>253.8</v>
      </c>
      <c r="C34" s="39">
        <f>C13</f>
        <v>244.7</v>
      </c>
      <c r="D34" s="39">
        <f>D13</f>
        <v>212.3</v>
      </c>
      <c r="E34" s="39">
        <f t="shared" si="8"/>
        <v>178.9</v>
      </c>
      <c r="F34" s="39">
        <f>F13</f>
        <v>157.2</v>
      </c>
      <c r="G34" s="39">
        <f>G13</f>
        <v>124.5</v>
      </c>
      <c r="H34" s="39">
        <f>H13</f>
        <v>101.9</v>
      </c>
      <c r="I34" s="39">
        <f>I13</f>
        <v>87.5</v>
      </c>
      <c r="J34" s="38">
        <f>J13</f>
        <v>42.2</v>
      </c>
      <c r="K34" s="48" t="s">
        <v>36</v>
      </c>
      <c r="L34" s="51">
        <f aca="true" t="shared" si="14" ref="L34:S34">IF(ROUND(ROUND($C$2*L13,-2)*$E$2,-2)&lt;4700,4700,ROUND(ROUND($C$2*L13,-2)*$E$2,-2))</f>
        <v>4700</v>
      </c>
      <c r="M34" s="52">
        <f t="shared" si="14"/>
        <v>4700</v>
      </c>
      <c r="N34" s="45">
        <f t="shared" si="14"/>
        <v>6400</v>
      </c>
      <c r="O34" s="45">
        <f t="shared" si="14"/>
        <v>6700</v>
      </c>
      <c r="P34" s="45">
        <f t="shared" si="14"/>
        <v>10000</v>
      </c>
      <c r="Q34" s="45">
        <f t="shared" si="14"/>
        <v>11900</v>
      </c>
      <c r="R34" s="45">
        <f t="shared" si="14"/>
        <v>15900</v>
      </c>
      <c r="S34" s="47">
        <f t="shared" si="14"/>
        <v>17500</v>
      </c>
    </row>
    <row r="35" spans="2:19" s="33" customFormat="1" ht="36" customHeight="1" thickBot="1">
      <c r="B35" s="37">
        <f aca="true" t="shared" si="15" ref="B35:K35">B14</f>
        <v>276.7</v>
      </c>
      <c r="C35" s="39">
        <f t="shared" si="15"/>
        <v>267.6</v>
      </c>
      <c r="D35" s="39">
        <f t="shared" si="15"/>
        <v>235.2</v>
      </c>
      <c r="E35" s="39">
        <f t="shared" si="15"/>
        <v>201.8</v>
      </c>
      <c r="F35" s="39">
        <f t="shared" si="15"/>
        <v>180.1</v>
      </c>
      <c r="G35" s="39">
        <f t="shared" si="15"/>
        <v>147.4</v>
      </c>
      <c r="H35" s="39">
        <f t="shared" si="15"/>
        <v>124.8</v>
      </c>
      <c r="I35" s="39">
        <f t="shared" si="15"/>
        <v>110.4</v>
      </c>
      <c r="J35" s="39">
        <f t="shared" si="15"/>
        <v>65.1</v>
      </c>
      <c r="K35" s="38">
        <f t="shared" si="15"/>
        <v>22.89999999999994</v>
      </c>
      <c r="L35" s="48" t="s">
        <v>37</v>
      </c>
      <c r="M35" s="51">
        <f aca="true" t="shared" si="16" ref="M35:S35">IF(ROUND(ROUND($C$2*M14,-2)*$E$2,-2)&lt;4700,4700,ROUND(ROUND($C$2*M14,-2)*$E$2,-2))</f>
        <v>4700</v>
      </c>
      <c r="N35" s="52">
        <f t="shared" si="16"/>
        <v>4700</v>
      </c>
      <c r="O35" s="52">
        <f t="shared" si="16"/>
        <v>4700</v>
      </c>
      <c r="P35" s="45">
        <f t="shared" si="16"/>
        <v>8000</v>
      </c>
      <c r="Q35" s="45">
        <f t="shared" si="16"/>
        <v>9700</v>
      </c>
      <c r="R35" s="45">
        <f t="shared" si="16"/>
        <v>13900</v>
      </c>
      <c r="S35" s="47">
        <f t="shared" si="16"/>
        <v>15300</v>
      </c>
    </row>
    <row r="36" spans="2:19" s="33" customFormat="1" ht="36" customHeight="1" thickBot="1">
      <c r="B36" s="37">
        <f aca="true" t="shared" si="17" ref="B36:L36">B15</f>
        <v>296</v>
      </c>
      <c r="C36" s="39">
        <f t="shared" si="17"/>
        <v>286.9</v>
      </c>
      <c r="D36" s="39">
        <f t="shared" si="17"/>
        <v>254.5</v>
      </c>
      <c r="E36" s="39">
        <f t="shared" si="17"/>
        <v>221.1</v>
      </c>
      <c r="F36" s="39">
        <f t="shared" si="17"/>
        <v>199.4</v>
      </c>
      <c r="G36" s="39">
        <f t="shared" si="17"/>
        <v>166.7</v>
      </c>
      <c r="H36" s="39">
        <f t="shared" si="17"/>
        <v>144.1</v>
      </c>
      <c r="I36" s="39">
        <f t="shared" si="17"/>
        <v>129.7</v>
      </c>
      <c r="J36" s="39">
        <f t="shared" si="17"/>
        <v>84.4</v>
      </c>
      <c r="K36" s="39">
        <f t="shared" si="17"/>
        <v>42.2</v>
      </c>
      <c r="L36" s="38">
        <f t="shared" si="17"/>
        <v>19.3</v>
      </c>
      <c r="M36" s="48" t="s">
        <v>38</v>
      </c>
      <c r="N36" s="51">
        <f aca="true" t="shared" si="18" ref="N36:S36">IF(ROUND(ROUND($C$2*N15,-2)*$E$2,-2)&lt;4700,4700,ROUND(ROUND($C$2*N15,-2)*$E$2,-2))</f>
        <v>4700</v>
      </c>
      <c r="O36" s="52">
        <f t="shared" si="18"/>
        <v>4700</v>
      </c>
      <c r="P36" s="45">
        <f t="shared" si="18"/>
        <v>6100</v>
      </c>
      <c r="Q36" s="45">
        <f t="shared" si="18"/>
        <v>8000</v>
      </c>
      <c r="R36" s="45">
        <f t="shared" si="18"/>
        <v>12000</v>
      </c>
      <c r="S36" s="47">
        <f t="shared" si="18"/>
        <v>13600</v>
      </c>
    </row>
    <row r="37" spans="2:19" s="33" customFormat="1" ht="36" customHeight="1" thickBot="1">
      <c r="B37" s="37">
        <f aca="true" t="shared" si="19" ref="B37:M37">B16</f>
        <v>323.1</v>
      </c>
      <c r="C37" s="39">
        <f t="shared" si="19"/>
        <v>314</v>
      </c>
      <c r="D37" s="39">
        <f t="shared" si="19"/>
        <v>281.6</v>
      </c>
      <c r="E37" s="39">
        <f t="shared" si="19"/>
        <v>248.2</v>
      </c>
      <c r="F37" s="39">
        <f t="shared" si="19"/>
        <v>226.5</v>
      </c>
      <c r="G37" s="39">
        <f t="shared" si="19"/>
        <v>193.8</v>
      </c>
      <c r="H37" s="39">
        <f t="shared" si="19"/>
        <v>171.2</v>
      </c>
      <c r="I37" s="39">
        <f t="shared" si="19"/>
        <v>156.8</v>
      </c>
      <c r="J37" s="39">
        <f t="shared" si="19"/>
        <v>111.5</v>
      </c>
      <c r="K37" s="39">
        <f t="shared" si="19"/>
        <v>69.3</v>
      </c>
      <c r="L37" s="39">
        <f t="shared" si="19"/>
        <v>46.40000000000007</v>
      </c>
      <c r="M37" s="38">
        <f t="shared" si="19"/>
        <v>27.10000000000006</v>
      </c>
      <c r="N37" s="48" t="s">
        <v>39</v>
      </c>
      <c r="O37" s="51">
        <f aca="true" t="shared" si="20" ref="O37:R38">IF(ROUND(ROUND($C$2*O16,-2)*$E$2,-2)&lt;4700,4700,ROUND(ROUND($C$2*O16,-2)*$E$2,-2))</f>
        <v>4700</v>
      </c>
      <c r="P37" s="52">
        <f t="shared" si="20"/>
        <v>4700</v>
      </c>
      <c r="Q37" s="45">
        <f t="shared" si="20"/>
        <v>5500</v>
      </c>
      <c r="R37" s="45">
        <f t="shared" si="20"/>
        <v>9500</v>
      </c>
      <c r="S37" s="47">
        <f>IF(ROUND(ROUND($C$2*S16,-2)*$E$2,-2)&lt;4700,4700,ROUND(ROUND($C$2*S16,-2)*$E$2,-2))</f>
        <v>11100</v>
      </c>
    </row>
    <row r="38" spans="2:19" s="33" customFormat="1" ht="36" customHeight="1" thickBot="1">
      <c r="B38" s="37">
        <f aca="true" t="shared" si="21" ref="B38:N38">B17</f>
        <v>326.3</v>
      </c>
      <c r="C38" s="39">
        <f t="shared" si="21"/>
        <v>317.2</v>
      </c>
      <c r="D38" s="39">
        <f t="shared" si="21"/>
        <v>284.8</v>
      </c>
      <c r="E38" s="39">
        <f t="shared" si="21"/>
        <v>251.4</v>
      </c>
      <c r="F38" s="39">
        <f t="shared" si="21"/>
        <v>229.7</v>
      </c>
      <c r="G38" s="39">
        <f t="shared" si="21"/>
        <v>197</v>
      </c>
      <c r="H38" s="39">
        <f t="shared" si="21"/>
        <v>174.4</v>
      </c>
      <c r="I38" s="39">
        <f t="shared" si="21"/>
        <v>160</v>
      </c>
      <c r="J38" s="39">
        <f t="shared" si="21"/>
        <v>114.7</v>
      </c>
      <c r="K38" s="39">
        <f t="shared" si="21"/>
        <v>72.5</v>
      </c>
      <c r="L38" s="39">
        <f t="shared" si="21"/>
        <v>49.60000000000006</v>
      </c>
      <c r="M38" s="39">
        <f t="shared" si="21"/>
        <v>30.3</v>
      </c>
      <c r="N38" s="38">
        <f t="shared" si="21"/>
        <v>3.1999999999999886</v>
      </c>
      <c r="O38" s="48" t="s">
        <v>40</v>
      </c>
      <c r="P38" s="51">
        <f t="shared" si="20"/>
        <v>4700</v>
      </c>
      <c r="Q38" s="45">
        <f>IF(ROUND(ROUND($C$2*Q17,-2)*$E$2,-2)&lt;4700,4700,ROUND(ROUND($C$2*Q17,-2)*$E$2,-2))</f>
        <v>5200</v>
      </c>
      <c r="R38" s="45">
        <f>IF(ROUND(ROUND($C$2*R17,-2)*$E$2,-2)&lt;4700,4700,ROUND(ROUND($C$2*R17,-2)*$E$2,-2))</f>
        <v>9200</v>
      </c>
      <c r="S38" s="47">
        <f>IF(ROUND(ROUND($C$2*S17,-2)*$E$2,-2)&lt;4700,4700,ROUND(ROUND($C$2*S17,-2)*$E$2,-2))</f>
        <v>10800</v>
      </c>
    </row>
    <row r="39" spans="2:19" s="33" customFormat="1" ht="36" customHeight="1" thickBot="1">
      <c r="B39" s="37">
        <f aca="true" t="shared" si="22" ref="B39:O39">B18</f>
        <v>361.8</v>
      </c>
      <c r="C39" s="39">
        <f t="shared" si="22"/>
        <v>352.7</v>
      </c>
      <c r="D39" s="39">
        <f t="shared" si="22"/>
        <v>320.3</v>
      </c>
      <c r="E39" s="39">
        <f t="shared" si="22"/>
        <v>286.9</v>
      </c>
      <c r="F39" s="39">
        <f t="shared" si="22"/>
        <v>265.2</v>
      </c>
      <c r="G39" s="39">
        <f t="shared" si="22"/>
        <v>232.5</v>
      </c>
      <c r="H39" s="39">
        <f t="shared" si="22"/>
        <v>209.9</v>
      </c>
      <c r="I39" s="39">
        <f t="shared" si="22"/>
        <v>195.5</v>
      </c>
      <c r="J39" s="39">
        <f t="shared" si="22"/>
        <v>150.2</v>
      </c>
      <c r="K39" s="39">
        <f t="shared" si="22"/>
        <v>108</v>
      </c>
      <c r="L39" s="39">
        <f t="shared" si="22"/>
        <v>85.1</v>
      </c>
      <c r="M39" s="39">
        <f t="shared" si="22"/>
        <v>65.8</v>
      </c>
      <c r="N39" s="39">
        <f t="shared" si="22"/>
        <v>38.7</v>
      </c>
      <c r="O39" s="38">
        <f t="shared" si="22"/>
        <v>35.5</v>
      </c>
      <c r="P39" s="48" t="s">
        <v>41</v>
      </c>
      <c r="Q39" s="51">
        <f>IF(ROUND(ROUND($C$2*Q18,-2)*$E$2,-2)&lt;4700,4700,ROUND(ROUND($C$2*Q18,-2)*$E$2,-2))</f>
        <v>4700</v>
      </c>
      <c r="R39" s="45">
        <f>IF(ROUND(ROUND($C$2*R18,-2)*$E$2,-2)&lt;4700,4700,ROUND(ROUND($C$2*R18,-2)*$E$2,-2))</f>
        <v>5900</v>
      </c>
      <c r="S39" s="47">
        <f>IF(ROUND(ROUND($C$2*S18,-2)*$E$2,-2)&lt;4700,4700,ROUND(ROUND($C$2*S18,-2)*$E$2,-2))</f>
        <v>7500</v>
      </c>
    </row>
    <row r="40" spans="2:19" s="33" customFormat="1" ht="36" customHeight="1" thickBot="1">
      <c r="B40" s="37">
        <f aca="true" t="shared" si="23" ref="B40:P40">B19</f>
        <v>381.6</v>
      </c>
      <c r="C40" s="39">
        <f t="shared" si="23"/>
        <v>372.5</v>
      </c>
      <c r="D40" s="39">
        <f t="shared" si="23"/>
        <v>340.1</v>
      </c>
      <c r="E40" s="39">
        <f t="shared" si="23"/>
        <v>306.7</v>
      </c>
      <c r="F40" s="39">
        <f t="shared" si="23"/>
        <v>285</v>
      </c>
      <c r="G40" s="39">
        <f t="shared" si="23"/>
        <v>252.3</v>
      </c>
      <c r="H40" s="39">
        <f t="shared" si="23"/>
        <v>229.7</v>
      </c>
      <c r="I40" s="39">
        <f t="shared" si="23"/>
        <v>215.3</v>
      </c>
      <c r="J40" s="39">
        <f t="shared" si="23"/>
        <v>170</v>
      </c>
      <c r="K40" s="39">
        <f t="shared" si="23"/>
        <v>127.8</v>
      </c>
      <c r="L40" s="39">
        <f t="shared" si="23"/>
        <v>104.9</v>
      </c>
      <c r="M40" s="39">
        <f t="shared" si="23"/>
        <v>85.6</v>
      </c>
      <c r="N40" s="39">
        <f t="shared" si="23"/>
        <v>58.5</v>
      </c>
      <c r="O40" s="39">
        <f t="shared" si="23"/>
        <v>55.3</v>
      </c>
      <c r="P40" s="38">
        <f t="shared" si="23"/>
        <v>19.8</v>
      </c>
      <c r="Q40" s="48" t="s">
        <v>42</v>
      </c>
      <c r="R40" s="51">
        <f>IF(ROUND(ROUND($C$2*R19,-2)*$E$2,-2)&lt;4700,4700,ROUND(ROUND($C$2*R19,-2)*$E$2,-2))</f>
        <v>4700</v>
      </c>
      <c r="S40" s="47">
        <f>IF(ROUND(ROUND($C$2*S19,-2)*$E$2,-2)&lt;4700,4700,ROUND(ROUND($C$2*S19,-2)*$E$2,-2))</f>
        <v>5600</v>
      </c>
    </row>
    <row r="41" spans="2:19" s="33" customFormat="1" ht="36" customHeight="1" thickBot="1">
      <c r="B41" s="37">
        <f aca="true" t="shared" si="24" ref="B41:Q41">B20</f>
        <v>425.2</v>
      </c>
      <c r="C41" s="39">
        <f t="shared" si="24"/>
        <v>416.1</v>
      </c>
      <c r="D41" s="39">
        <f t="shared" si="24"/>
        <v>383.7</v>
      </c>
      <c r="E41" s="39">
        <f t="shared" si="24"/>
        <v>350.3</v>
      </c>
      <c r="F41" s="39">
        <f t="shared" si="24"/>
        <v>328.6</v>
      </c>
      <c r="G41" s="39">
        <f t="shared" si="24"/>
        <v>295.9</v>
      </c>
      <c r="H41" s="39">
        <f t="shared" si="24"/>
        <v>273.3</v>
      </c>
      <c r="I41" s="39">
        <f t="shared" si="24"/>
        <v>258.9</v>
      </c>
      <c r="J41" s="39">
        <f t="shared" si="24"/>
        <v>213.6</v>
      </c>
      <c r="K41" s="39">
        <f t="shared" si="24"/>
        <v>171.4</v>
      </c>
      <c r="L41" s="39">
        <f t="shared" si="24"/>
        <v>148.5</v>
      </c>
      <c r="M41" s="39">
        <f t="shared" si="24"/>
        <v>129.2</v>
      </c>
      <c r="N41" s="39">
        <f t="shared" si="24"/>
        <v>102.1</v>
      </c>
      <c r="O41" s="39">
        <f t="shared" si="24"/>
        <v>98.9</v>
      </c>
      <c r="P41" s="39">
        <f t="shared" si="24"/>
        <v>63.4</v>
      </c>
      <c r="Q41" s="38">
        <f t="shared" si="24"/>
        <v>43.6</v>
      </c>
      <c r="R41" s="48" t="s">
        <v>43</v>
      </c>
      <c r="S41" s="53">
        <f>IF(ROUND(ROUND($C$2*S20,-2)*$E$2,-2)&lt;4700,4700,ROUND(ROUND($C$2*S20,-2)*$E$2,-2))</f>
        <v>4700</v>
      </c>
    </row>
    <row r="42" spans="2:19" s="33" customFormat="1" ht="36" customHeight="1" thickBot="1">
      <c r="B42" s="40">
        <f aca="true" t="shared" si="25" ref="B42:R42">B21</f>
        <v>441.7</v>
      </c>
      <c r="C42" s="41">
        <f t="shared" si="25"/>
        <v>432.6</v>
      </c>
      <c r="D42" s="41">
        <f t="shared" si="25"/>
        <v>400.2</v>
      </c>
      <c r="E42" s="41">
        <f t="shared" si="25"/>
        <v>366.8</v>
      </c>
      <c r="F42" s="41">
        <f t="shared" si="25"/>
        <v>345.1</v>
      </c>
      <c r="G42" s="41">
        <f t="shared" si="25"/>
        <v>312.4</v>
      </c>
      <c r="H42" s="41">
        <f t="shared" si="25"/>
        <v>289.8</v>
      </c>
      <c r="I42" s="41">
        <f t="shared" si="25"/>
        <v>275.4</v>
      </c>
      <c r="J42" s="41">
        <f t="shared" si="25"/>
        <v>230.1</v>
      </c>
      <c r="K42" s="41">
        <f t="shared" si="25"/>
        <v>187.9</v>
      </c>
      <c r="L42" s="41">
        <f t="shared" si="25"/>
        <v>165</v>
      </c>
      <c r="M42" s="41">
        <f t="shared" si="25"/>
        <v>145.7</v>
      </c>
      <c r="N42" s="41">
        <f t="shared" si="25"/>
        <v>118.6</v>
      </c>
      <c r="O42" s="41">
        <f t="shared" si="25"/>
        <v>115.4</v>
      </c>
      <c r="P42" s="41">
        <f t="shared" si="25"/>
        <v>79.9</v>
      </c>
      <c r="Q42" s="41">
        <f t="shared" si="25"/>
        <v>60.1</v>
      </c>
      <c r="R42" s="42">
        <f t="shared" si="25"/>
        <v>16.5</v>
      </c>
      <c r="S42" s="48" t="s">
        <v>44</v>
      </c>
    </row>
    <row r="51" spans="6:7" ht="13.5" customHeight="1">
      <c r="F51" s="34"/>
      <c r="G51" s="34"/>
    </row>
    <row r="52" spans="6:7" ht="14.25" customHeight="1">
      <c r="F52" s="35"/>
      <c r="G52" s="34"/>
    </row>
  </sheetData>
  <mergeCells count="4">
    <mergeCell ref="A25:A29"/>
    <mergeCell ref="R24:S24"/>
    <mergeCell ref="B23:I23"/>
    <mergeCell ref="B24:J24"/>
  </mergeCells>
  <printOptions/>
  <pageMargins left="0.3937007874015748" right="0.2362204724409449" top="1.3779527559055118" bottom="0.984251968503937" header="0" footer="0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N32"/>
  <sheetViews>
    <sheetView zoomScale="85" zoomScaleNormal="85" workbookViewId="0" topLeftCell="A18">
      <selection activeCell="I30" sqref="I30"/>
    </sheetView>
  </sheetViews>
  <sheetFormatPr defaultColWidth="8.88671875" defaultRowHeight="30" customHeight="1"/>
  <cols>
    <col min="1" max="1" width="6.5546875" style="72" bestFit="1" customWidth="1"/>
    <col min="2" max="16384" width="10.88671875" style="72" customWidth="1"/>
  </cols>
  <sheetData>
    <row r="1" ht="30" customHeight="1" hidden="1"/>
    <row r="2" spans="3:7" s="26" customFormat="1" ht="30.75" customHeight="1" hidden="1">
      <c r="C2" s="84" t="s">
        <v>99</v>
      </c>
      <c r="D2" s="84" t="s">
        <v>100</v>
      </c>
      <c r="E2" s="84" t="s">
        <v>101</v>
      </c>
      <c r="G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ht="30" customHeight="1" hidden="1"/>
    <row r="5" spans="2:14" ht="30" customHeight="1" hidden="1">
      <c r="B5" s="106" t="s">
        <v>11</v>
      </c>
      <c r="C5" s="106">
        <v>9.1</v>
      </c>
      <c r="D5" s="106">
        <v>41.5</v>
      </c>
      <c r="E5" s="106">
        <v>74.9</v>
      </c>
      <c r="F5" s="106">
        <v>96.6</v>
      </c>
      <c r="G5" s="106">
        <v>166.3</v>
      </c>
      <c r="H5" s="106">
        <v>253.8</v>
      </c>
      <c r="I5" s="106">
        <v>276.7</v>
      </c>
      <c r="J5" s="106">
        <v>326.3</v>
      </c>
      <c r="K5" s="106">
        <v>362.4</v>
      </c>
      <c r="L5" s="106">
        <v>404.7</v>
      </c>
      <c r="M5" s="106">
        <v>414</v>
      </c>
      <c r="N5" s="106">
        <v>430.2</v>
      </c>
    </row>
    <row r="6" spans="2:14" ht="30" customHeight="1" hidden="1">
      <c r="B6" s="106">
        <v>9.1</v>
      </c>
      <c r="C6" s="106" t="s">
        <v>13</v>
      </c>
      <c r="D6" s="106">
        <v>32.4</v>
      </c>
      <c r="E6" s="106">
        <v>65.8</v>
      </c>
      <c r="F6" s="106">
        <v>87.5</v>
      </c>
      <c r="G6" s="106">
        <v>157.2</v>
      </c>
      <c r="H6" s="106">
        <v>244.7</v>
      </c>
      <c r="I6" s="106">
        <v>267.6</v>
      </c>
      <c r="J6" s="106">
        <v>317.2</v>
      </c>
      <c r="K6" s="106">
        <v>353.3</v>
      </c>
      <c r="L6" s="106">
        <v>395.6</v>
      </c>
      <c r="M6" s="106">
        <v>404.9</v>
      </c>
      <c r="N6" s="106">
        <v>421.1</v>
      </c>
    </row>
    <row r="7" spans="2:14" ht="30" customHeight="1" hidden="1">
      <c r="B7" s="106">
        <v>41.5</v>
      </c>
      <c r="C7" s="106">
        <v>32.4</v>
      </c>
      <c r="D7" s="106" t="s">
        <v>15</v>
      </c>
      <c r="E7" s="106">
        <v>33.4</v>
      </c>
      <c r="F7" s="106">
        <v>55.1</v>
      </c>
      <c r="G7" s="106">
        <v>124.8</v>
      </c>
      <c r="H7" s="106">
        <v>212.3</v>
      </c>
      <c r="I7" s="106">
        <v>235.2</v>
      </c>
      <c r="J7" s="106">
        <v>284.8</v>
      </c>
      <c r="K7" s="106">
        <v>320.9</v>
      </c>
      <c r="L7" s="106">
        <v>363.2</v>
      </c>
      <c r="M7" s="106">
        <v>372.5</v>
      </c>
      <c r="N7" s="106">
        <v>388.7</v>
      </c>
    </row>
    <row r="8" spans="2:14" ht="30" customHeight="1" hidden="1">
      <c r="B8" s="106">
        <v>74.9</v>
      </c>
      <c r="C8" s="106">
        <v>65.8</v>
      </c>
      <c r="D8" s="106">
        <v>33.4</v>
      </c>
      <c r="E8" s="106" t="s">
        <v>16</v>
      </c>
      <c r="F8" s="106">
        <v>21.7</v>
      </c>
      <c r="G8" s="106">
        <v>91.4</v>
      </c>
      <c r="H8" s="106">
        <v>178.9</v>
      </c>
      <c r="I8" s="106">
        <v>201.8</v>
      </c>
      <c r="J8" s="106">
        <v>251.4</v>
      </c>
      <c r="K8" s="106">
        <v>287.5</v>
      </c>
      <c r="L8" s="106">
        <v>329.8</v>
      </c>
      <c r="M8" s="106">
        <v>339.1</v>
      </c>
      <c r="N8" s="106">
        <v>355.3</v>
      </c>
    </row>
    <row r="9" spans="2:14" ht="30" customHeight="1" hidden="1">
      <c r="B9" s="106">
        <v>96.6</v>
      </c>
      <c r="C9" s="106">
        <v>87.5</v>
      </c>
      <c r="D9" s="106">
        <v>55.1</v>
      </c>
      <c r="E9" s="106">
        <v>21.7</v>
      </c>
      <c r="F9" s="106" t="s">
        <v>17</v>
      </c>
      <c r="G9" s="106">
        <v>69.7</v>
      </c>
      <c r="H9" s="106">
        <v>157.2</v>
      </c>
      <c r="I9" s="106">
        <v>180.1</v>
      </c>
      <c r="J9" s="106">
        <v>229.7</v>
      </c>
      <c r="K9" s="106">
        <v>265.8</v>
      </c>
      <c r="L9" s="106">
        <v>308.1</v>
      </c>
      <c r="M9" s="106">
        <v>317.4</v>
      </c>
      <c r="N9" s="106">
        <v>333.6</v>
      </c>
    </row>
    <row r="10" spans="2:14" ht="30" customHeight="1" hidden="1">
      <c r="B10" s="106">
        <v>166.3</v>
      </c>
      <c r="C10" s="106">
        <v>157.2</v>
      </c>
      <c r="D10" s="106">
        <v>124.8</v>
      </c>
      <c r="E10" s="106">
        <v>91.4</v>
      </c>
      <c r="F10" s="106">
        <v>69.7</v>
      </c>
      <c r="G10" s="106" t="s">
        <v>34</v>
      </c>
      <c r="H10" s="106">
        <v>87.5</v>
      </c>
      <c r="I10" s="106">
        <v>110.4</v>
      </c>
      <c r="J10" s="106">
        <v>160</v>
      </c>
      <c r="K10" s="106">
        <v>196.1</v>
      </c>
      <c r="L10" s="106">
        <v>238.4</v>
      </c>
      <c r="M10" s="106">
        <v>247.7</v>
      </c>
      <c r="N10" s="106">
        <v>263.9</v>
      </c>
    </row>
    <row r="11" spans="2:14" ht="30" customHeight="1" hidden="1">
      <c r="B11" s="106">
        <v>253.8</v>
      </c>
      <c r="C11" s="106">
        <v>244.7</v>
      </c>
      <c r="D11" s="106">
        <v>212.3</v>
      </c>
      <c r="E11" s="106">
        <v>178.9</v>
      </c>
      <c r="F11" s="106">
        <v>157.2</v>
      </c>
      <c r="G11" s="106">
        <v>87.5</v>
      </c>
      <c r="H11" s="106" t="s">
        <v>36</v>
      </c>
      <c r="I11" s="106">
        <v>22.89999999999995</v>
      </c>
      <c r="J11" s="106">
        <v>72.5</v>
      </c>
      <c r="K11" s="106">
        <v>108.6</v>
      </c>
      <c r="L11" s="106">
        <v>150.9</v>
      </c>
      <c r="M11" s="106">
        <v>160.2</v>
      </c>
      <c r="N11" s="106">
        <v>176.4</v>
      </c>
    </row>
    <row r="12" spans="2:14" ht="30" customHeight="1" hidden="1">
      <c r="B12" s="106">
        <v>276.7</v>
      </c>
      <c r="C12" s="106">
        <v>267.6</v>
      </c>
      <c r="D12" s="106">
        <v>235.2</v>
      </c>
      <c r="E12" s="106">
        <v>201.8</v>
      </c>
      <c r="F12" s="106">
        <v>180.1</v>
      </c>
      <c r="G12" s="106">
        <v>110.4</v>
      </c>
      <c r="H12" s="106">
        <v>22.89999999999995</v>
      </c>
      <c r="I12" s="106" t="s">
        <v>37</v>
      </c>
      <c r="J12" s="106">
        <v>49.60000000000005</v>
      </c>
      <c r="K12" s="106">
        <v>85.7</v>
      </c>
      <c r="L12" s="106">
        <v>128</v>
      </c>
      <c r="M12" s="106">
        <v>137.3</v>
      </c>
      <c r="N12" s="106">
        <v>153.5</v>
      </c>
    </row>
    <row r="13" spans="2:14" ht="30" customHeight="1" hidden="1">
      <c r="B13" s="106">
        <v>326.3</v>
      </c>
      <c r="C13" s="106">
        <v>317.2</v>
      </c>
      <c r="D13" s="106">
        <v>284.8</v>
      </c>
      <c r="E13" s="106">
        <v>251.4</v>
      </c>
      <c r="F13" s="106">
        <v>229.7</v>
      </c>
      <c r="G13" s="106">
        <v>160</v>
      </c>
      <c r="H13" s="106">
        <v>72.5</v>
      </c>
      <c r="I13" s="106">
        <v>49.60000000000005</v>
      </c>
      <c r="J13" s="106" t="s">
        <v>40</v>
      </c>
      <c r="K13" s="106">
        <v>36.09999999999994</v>
      </c>
      <c r="L13" s="106">
        <v>78.39999999999995</v>
      </c>
      <c r="M13" s="106">
        <v>87.7</v>
      </c>
      <c r="N13" s="106">
        <v>103.9</v>
      </c>
    </row>
    <row r="14" spans="2:14" ht="30" customHeight="1" hidden="1">
      <c r="B14" s="106">
        <v>362.4</v>
      </c>
      <c r="C14" s="106">
        <v>353.3</v>
      </c>
      <c r="D14" s="106">
        <v>320.9</v>
      </c>
      <c r="E14" s="106">
        <v>287.5</v>
      </c>
      <c r="F14" s="106">
        <v>265.8</v>
      </c>
      <c r="G14" s="106">
        <v>196.1</v>
      </c>
      <c r="H14" s="106">
        <v>108.6</v>
      </c>
      <c r="I14" s="106">
        <v>85.7</v>
      </c>
      <c r="J14" s="106">
        <v>36.09999999999994</v>
      </c>
      <c r="K14" s="106" t="s">
        <v>52</v>
      </c>
      <c r="L14" s="106">
        <v>42.3</v>
      </c>
      <c r="M14" s="106">
        <v>51.6</v>
      </c>
      <c r="N14" s="106">
        <v>67.8</v>
      </c>
    </row>
    <row r="15" spans="2:14" ht="30" customHeight="1" hidden="1">
      <c r="B15" s="106">
        <v>404.7</v>
      </c>
      <c r="C15" s="106">
        <v>395.6</v>
      </c>
      <c r="D15" s="106">
        <v>363.2</v>
      </c>
      <c r="E15" s="106">
        <v>329.8</v>
      </c>
      <c r="F15" s="106">
        <v>308.1</v>
      </c>
      <c r="G15" s="106">
        <v>238.4</v>
      </c>
      <c r="H15" s="106">
        <v>150.9</v>
      </c>
      <c r="I15" s="106">
        <v>128</v>
      </c>
      <c r="J15" s="106">
        <v>78.39999999999995</v>
      </c>
      <c r="K15" s="106">
        <v>42.3</v>
      </c>
      <c r="L15" s="106" t="s">
        <v>53</v>
      </c>
      <c r="M15" s="106">
        <v>9.300000000000011</v>
      </c>
      <c r="N15" s="106">
        <v>25.5</v>
      </c>
    </row>
    <row r="16" spans="2:14" ht="30" customHeight="1" hidden="1">
      <c r="B16" s="106">
        <v>414</v>
      </c>
      <c r="C16" s="106">
        <v>404.9</v>
      </c>
      <c r="D16" s="106">
        <v>372.5</v>
      </c>
      <c r="E16" s="106">
        <v>339.1</v>
      </c>
      <c r="F16" s="106">
        <v>317.4</v>
      </c>
      <c r="G16" s="106">
        <v>247.7</v>
      </c>
      <c r="H16" s="106">
        <v>160.2</v>
      </c>
      <c r="I16" s="106">
        <v>137.3</v>
      </c>
      <c r="J16" s="106">
        <v>87.7</v>
      </c>
      <c r="K16" s="106">
        <v>51.6</v>
      </c>
      <c r="L16" s="106">
        <v>9.300000000000011</v>
      </c>
      <c r="M16" s="106" t="s">
        <v>62</v>
      </c>
      <c r="N16" s="106">
        <v>16.2</v>
      </c>
    </row>
    <row r="17" spans="2:14" ht="30" customHeight="1" hidden="1">
      <c r="B17" s="106">
        <v>430.2</v>
      </c>
      <c r="C17" s="106">
        <v>421.1</v>
      </c>
      <c r="D17" s="106">
        <v>388.7</v>
      </c>
      <c r="E17" s="106">
        <v>355.3</v>
      </c>
      <c r="F17" s="106">
        <v>333.6</v>
      </c>
      <c r="G17" s="106">
        <v>263.9</v>
      </c>
      <c r="H17" s="106">
        <v>176.4</v>
      </c>
      <c r="I17" s="106">
        <v>153.5</v>
      </c>
      <c r="J17" s="106">
        <v>103.9</v>
      </c>
      <c r="K17" s="106">
        <v>67.8</v>
      </c>
      <c r="L17" s="106">
        <v>25.5</v>
      </c>
      <c r="M17" s="106">
        <v>16.2</v>
      </c>
      <c r="N17" s="106" t="s">
        <v>63</v>
      </c>
    </row>
    <row r="18" spans="2:9" ht="28.5" customHeight="1">
      <c r="B18" s="157" t="s">
        <v>113</v>
      </c>
      <c r="C18" s="157"/>
      <c r="D18" s="157"/>
      <c r="E18" s="157"/>
      <c r="F18" s="157"/>
      <c r="G18" s="157"/>
      <c r="H18" s="157"/>
      <c r="I18" s="157"/>
    </row>
    <row r="19" spans="12:14" s="33" customFormat="1" ht="24" customHeight="1" thickBot="1">
      <c r="L19" s="159" t="s">
        <v>10</v>
      </c>
      <c r="M19" s="159"/>
      <c r="N19" s="159"/>
    </row>
    <row r="20" spans="1:14" s="33" customFormat="1" ht="36" customHeight="1" thickBot="1">
      <c r="A20" s="163" t="s">
        <v>91</v>
      </c>
      <c r="B20" s="74" t="s">
        <v>11</v>
      </c>
      <c r="C20" s="49">
        <f>IF(ROUND(ROUND($C$3*C5,-2)*$D$3,-2)&lt;4700,4700,ROUND(ROUND($C$3*C5,-2)*$D$3,-2))</f>
        <v>4700</v>
      </c>
      <c r="D20" s="50">
        <f aca="true" t="shared" si="0" ref="D20:N21">IF(ROUND(ROUND($C$3*D5,-2)*$D$3,-2)&lt;4700,4700,ROUND(ROUND($C$3*D5,-2)*$D$3,-2))</f>
        <v>4700</v>
      </c>
      <c r="E20" s="43">
        <f t="shared" si="0"/>
        <v>6600</v>
      </c>
      <c r="F20" s="43">
        <f t="shared" si="0"/>
        <v>8600</v>
      </c>
      <c r="G20" s="43">
        <f t="shared" si="0"/>
        <v>14900</v>
      </c>
      <c r="H20" s="43">
        <f t="shared" si="0"/>
        <v>22600</v>
      </c>
      <c r="I20" s="43">
        <f t="shared" si="0"/>
        <v>24700</v>
      </c>
      <c r="J20" s="43">
        <f t="shared" si="0"/>
        <v>29100</v>
      </c>
      <c r="K20" s="43">
        <f t="shared" si="0"/>
        <v>32300</v>
      </c>
      <c r="L20" s="43">
        <f t="shared" si="0"/>
        <v>36000</v>
      </c>
      <c r="M20" s="43">
        <f t="shared" si="0"/>
        <v>36800</v>
      </c>
      <c r="N20" s="44">
        <f t="shared" si="0"/>
        <v>38300</v>
      </c>
    </row>
    <row r="21" spans="1:14" s="33" customFormat="1" ht="36" customHeight="1" thickBot="1">
      <c r="A21" s="163"/>
      <c r="B21" s="36">
        <f>B6</f>
        <v>9.1</v>
      </c>
      <c r="C21" s="74" t="s">
        <v>13</v>
      </c>
      <c r="D21" s="51">
        <f t="shared" si="0"/>
        <v>4700</v>
      </c>
      <c r="E21" s="45">
        <f aca="true" t="shared" si="1" ref="E21:N21">IF(ROUND(ROUND($C$3*E6,-2)*$D$3,-2)&lt;4700,4700,ROUND(ROUND($C$3*E6,-2)*$D$3,-2))</f>
        <v>5800</v>
      </c>
      <c r="F21" s="45">
        <f t="shared" si="1"/>
        <v>7800</v>
      </c>
      <c r="G21" s="45">
        <f t="shared" si="1"/>
        <v>14000</v>
      </c>
      <c r="H21" s="45">
        <f t="shared" si="1"/>
        <v>21800</v>
      </c>
      <c r="I21" s="45">
        <f t="shared" si="1"/>
        <v>23900</v>
      </c>
      <c r="J21" s="45">
        <f t="shared" si="1"/>
        <v>28200</v>
      </c>
      <c r="K21" s="45">
        <f t="shared" si="1"/>
        <v>31500</v>
      </c>
      <c r="L21" s="45">
        <f t="shared" si="1"/>
        <v>35200</v>
      </c>
      <c r="M21" s="45">
        <f t="shared" si="1"/>
        <v>36000</v>
      </c>
      <c r="N21" s="47">
        <f t="shared" si="1"/>
        <v>37500</v>
      </c>
    </row>
    <row r="22" spans="1:14" s="33" customFormat="1" ht="36" customHeight="1" thickBot="1">
      <c r="A22" s="163"/>
      <c r="B22" s="37">
        <f>B7</f>
        <v>41.5</v>
      </c>
      <c r="C22" s="38">
        <f>C7</f>
        <v>32.4</v>
      </c>
      <c r="D22" s="74" t="s">
        <v>15</v>
      </c>
      <c r="E22" s="51">
        <f aca="true" t="shared" si="2" ref="E22:N22">IF(ROUND(ROUND($C$3*E7,-2)*$D$3,-2)&lt;4700,4700,ROUND(ROUND($C$3*E7,-2)*$D$3,-2))</f>
        <v>4700</v>
      </c>
      <c r="F22" s="45">
        <f t="shared" si="2"/>
        <v>5000</v>
      </c>
      <c r="G22" s="45">
        <f t="shared" si="2"/>
        <v>11100</v>
      </c>
      <c r="H22" s="45">
        <f t="shared" si="2"/>
        <v>18900</v>
      </c>
      <c r="I22" s="45">
        <f t="shared" si="2"/>
        <v>21000</v>
      </c>
      <c r="J22" s="45">
        <f t="shared" si="2"/>
        <v>25300</v>
      </c>
      <c r="K22" s="45">
        <f t="shared" si="2"/>
        <v>28600</v>
      </c>
      <c r="L22" s="45">
        <f t="shared" si="2"/>
        <v>32400</v>
      </c>
      <c r="M22" s="45">
        <f t="shared" si="2"/>
        <v>33200</v>
      </c>
      <c r="N22" s="47">
        <f t="shared" si="2"/>
        <v>34700</v>
      </c>
    </row>
    <row r="23" spans="1:14" s="33" customFormat="1" ht="36" customHeight="1" thickBot="1">
      <c r="A23" s="163"/>
      <c r="B23" s="37">
        <f>B8</f>
        <v>74.9</v>
      </c>
      <c r="C23" s="39">
        <f>C8</f>
        <v>65.8</v>
      </c>
      <c r="D23" s="38">
        <f>D8</f>
        <v>33.4</v>
      </c>
      <c r="E23" s="74" t="s">
        <v>16</v>
      </c>
      <c r="F23" s="51">
        <f>IF(ROUND(ROUND($C$3*F8,-2)*$E$3,-2)&lt;4700,4700,ROUND(ROUND($C$3*F8,-2)*$E$3,-2))</f>
        <v>4700</v>
      </c>
      <c r="G23" s="45">
        <f aca="true" t="shared" si="3" ref="G23:N23">IF(ROUND(ROUND($C$3*G8,-2)*$D$3,-2)&lt;4700,4700,ROUND(ROUND($C$3*G8,-2)*$D$3,-2))</f>
        <v>8100</v>
      </c>
      <c r="H23" s="45">
        <f t="shared" si="3"/>
        <v>15900</v>
      </c>
      <c r="I23" s="45">
        <f t="shared" si="3"/>
        <v>18000</v>
      </c>
      <c r="J23" s="45">
        <f t="shared" si="3"/>
        <v>22400</v>
      </c>
      <c r="K23" s="45">
        <f t="shared" si="3"/>
        <v>25600</v>
      </c>
      <c r="L23" s="45">
        <f t="shared" si="3"/>
        <v>29400</v>
      </c>
      <c r="M23" s="45">
        <f t="shared" si="3"/>
        <v>30200</v>
      </c>
      <c r="N23" s="47">
        <f t="shared" si="3"/>
        <v>31700</v>
      </c>
    </row>
    <row r="24" spans="2:14" s="33" customFormat="1" ht="36" customHeight="1" thickBot="1">
      <c r="B24" s="37">
        <f>B9</f>
        <v>96.6</v>
      </c>
      <c r="C24" s="39">
        <f>C9</f>
        <v>87.5</v>
      </c>
      <c r="D24" s="39">
        <f>D9</f>
        <v>55.1</v>
      </c>
      <c r="E24" s="38">
        <f>E9</f>
        <v>21.7</v>
      </c>
      <c r="F24" s="74" t="s">
        <v>17</v>
      </c>
      <c r="G24" s="107">
        <f aca="true" t="shared" si="4" ref="G24:N24">IF(ROUND(ROUND($C$3*G9,-2)*$D$3,-2)&lt;4700,4700,ROUND(ROUND($C$3*G9,-2)*$D$3,-2))</f>
        <v>6200</v>
      </c>
      <c r="H24" s="45">
        <f t="shared" si="4"/>
        <v>14000</v>
      </c>
      <c r="I24" s="45">
        <f t="shared" si="4"/>
        <v>16000</v>
      </c>
      <c r="J24" s="45">
        <f t="shared" si="4"/>
        <v>20500</v>
      </c>
      <c r="K24" s="45">
        <f t="shared" si="4"/>
        <v>23700</v>
      </c>
      <c r="L24" s="45">
        <f t="shared" si="4"/>
        <v>27400</v>
      </c>
      <c r="M24" s="45">
        <f t="shared" si="4"/>
        <v>28300</v>
      </c>
      <c r="N24" s="47">
        <f t="shared" si="4"/>
        <v>29700</v>
      </c>
    </row>
    <row r="25" spans="2:14" s="33" customFormat="1" ht="36" customHeight="1" thickBot="1">
      <c r="B25" s="37">
        <f>B10</f>
        <v>166.3</v>
      </c>
      <c r="C25" s="39">
        <f>C10</f>
        <v>157.2</v>
      </c>
      <c r="D25" s="39">
        <f>D10</f>
        <v>124.8</v>
      </c>
      <c r="E25" s="39">
        <f>E10</f>
        <v>91.4</v>
      </c>
      <c r="F25" s="38">
        <f>F10</f>
        <v>69.7</v>
      </c>
      <c r="G25" s="74" t="s">
        <v>34</v>
      </c>
      <c r="H25" s="107">
        <f aca="true" t="shared" si="5" ref="H25:N25">IF(ROUND(ROUND($C$3*H10,-2)*$D$3,-2)&lt;4700,4700,ROUND(ROUND($C$3*H10,-2)*$D$3,-2))</f>
        <v>7800</v>
      </c>
      <c r="I25" s="45">
        <f t="shared" si="5"/>
        <v>9800</v>
      </c>
      <c r="J25" s="45">
        <f t="shared" si="5"/>
        <v>14300</v>
      </c>
      <c r="K25" s="45">
        <f t="shared" si="5"/>
        <v>17400</v>
      </c>
      <c r="L25" s="45">
        <f t="shared" si="5"/>
        <v>21200</v>
      </c>
      <c r="M25" s="45">
        <f t="shared" si="5"/>
        <v>22100</v>
      </c>
      <c r="N25" s="47">
        <f t="shared" si="5"/>
        <v>23500</v>
      </c>
    </row>
    <row r="26" spans="2:14" s="33" customFormat="1" ht="36" customHeight="1" thickBot="1">
      <c r="B26" s="37">
        <f aca="true" t="shared" si="6" ref="B26:G26">B11</f>
        <v>253.8</v>
      </c>
      <c r="C26" s="39">
        <f t="shared" si="6"/>
        <v>244.7</v>
      </c>
      <c r="D26" s="39">
        <f t="shared" si="6"/>
        <v>212.3</v>
      </c>
      <c r="E26" s="39">
        <f t="shared" si="6"/>
        <v>178.9</v>
      </c>
      <c r="F26" s="39">
        <f t="shared" si="6"/>
        <v>157.2</v>
      </c>
      <c r="G26" s="38">
        <f t="shared" si="6"/>
        <v>87.5</v>
      </c>
      <c r="H26" s="74" t="s">
        <v>36</v>
      </c>
      <c r="I26" s="51">
        <f aca="true" t="shared" si="7" ref="I26:N26">IF(ROUND(ROUND($C$3*I11,-2)*$D$3,-2)&lt;4700,4700,ROUND(ROUND($C$3*I11,-2)*$D$3,-2))</f>
        <v>4700</v>
      </c>
      <c r="J26" s="45">
        <f t="shared" si="7"/>
        <v>6400</v>
      </c>
      <c r="K26" s="45">
        <f t="shared" si="7"/>
        <v>9700</v>
      </c>
      <c r="L26" s="45">
        <f t="shared" si="7"/>
        <v>13500</v>
      </c>
      <c r="M26" s="45">
        <f t="shared" si="7"/>
        <v>14300</v>
      </c>
      <c r="N26" s="47">
        <f t="shared" si="7"/>
        <v>15700</v>
      </c>
    </row>
    <row r="27" spans="2:14" s="33" customFormat="1" ht="36" customHeight="1" thickBot="1">
      <c r="B27" s="37">
        <f aca="true" t="shared" si="8" ref="B27:H27">B12</f>
        <v>276.7</v>
      </c>
      <c r="C27" s="39">
        <f t="shared" si="8"/>
        <v>267.6</v>
      </c>
      <c r="D27" s="39">
        <f t="shared" si="8"/>
        <v>235.2</v>
      </c>
      <c r="E27" s="39">
        <f t="shared" si="8"/>
        <v>201.8</v>
      </c>
      <c r="F27" s="39">
        <f t="shared" si="8"/>
        <v>180.1</v>
      </c>
      <c r="G27" s="39">
        <f t="shared" si="8"/>
        <v>110.4</v>
      </c>
      <c r="H27" s="38">
        <f t="shared" si="8"/>
        <v>22.89999999999995</v>
      </c>
      <c r="I27" s="74" t="s">
        <v>37</v>
      </c>
      <c r="J27" s="51">
        <f>IF(ROUND(ROUND($C$3*J12,-2)*$D$3,-2)&lt;4700,4700,ROUND(ROUND($C$3*J12,-2)*$D$3,-2))</f>
        <v>4700</v>
      </c>
      <c r="K27" s="45">
        <f>IF(ROUND(ROUND($C$3*K12,-2)*$D$3,-2)&lt;4700,4700,ROUND(ROUND($C$3*K12,-2)*$D$3,-2))</f>
        <v>7600</v>
      </c>
      <c r="L27" s="45">
        <f>IF(ROUND(ROUND($C$3*L12,-2)*$D$3,-2)&lt;4700,4700,ROUND(ROUND($C$3*L12,-2)*$D$3,-2))</f>
        <v>11400</v>
      </c>
      <c r="M27" s="45">
        <f>IF(ROUND(ROUND($C$3*M12,-2)*$D$3,-2)&lt;4700,4700,ROUND(ROUND($C$3*M12,-2)*$D$3,-2))</f>
        <v>12300</v>
      </c>
      <c r="N27" s="47">
        <f>IF(ROUND(ROUND($C$3*N12,-2)*$D$3,-2)&lt;4700,4700,ROUND(ROUND($C$3*N12,-2)*$D$3,-2))</f>
        <v>13700</v>
      </c>
    </row>
    <row r="28" spans="2:14" s="33" customFormat="1" ht="36" customHeight="1" thickBot="1">
      <c r="B28" s="37">
        <f aca="true" t="shared" si="9" ref="B28:I28">B13</f>
        <v>326.3</v>
      </c>
      <c r="C28" s="39">
        <f t="shared" si="9"/>
        <v>317.2</v>
      </c>
      <c r="D28" s="39">
        <f t="shared" si="9"/>
        <v>284.8</v>
      </c>
      <c r="E28" s="39">
        <f t="shared" si="9"/>
        <v>251.4</v>
      </c>
      <c r="F28" s="39">
        <f t="shared" si="9"/>
        <v>229.7</v>
      </c>
      <c r="G28" s="39">
        <f t="shared" si="9"/>
        <v>160</v>
      </c>
      <c r="H28" s="39">
        <f t="shared" si="9"/>
        <v>72.5</v>
      </c>
      <c r="I28" s="38">
        <f t="shared" si="9"/>
        <v>49.60000000000005</v>
      </c>
      <c r="J28" s="74" t="s">
        <v>40</v>
      </c>
      <c r="K28" s="51">
        <f>IF(ROUND(ROUND($C$3*K13,-2)*$D$3,-2)&lt;4700,4700,ROUND(ROUND($C$3*K13,-2)*$D$3,-2))</f>
        <v>4700</v>
      </c>
      <c r="L28" s="45">
        <f>IF(ROUND(ROUND($C$3*L13,-2)*$D$3,-2)&lt;4700,4700,ROUND(ROUND($C$3*L13,-2)*$D$3,-2))</f>
        <v>7000</v>
      </c>
      <c r="M28" s="45">
        <f>IF(ROUND(ROUND($C$3*M13,-2)*$D$3,-2)&lt;4700,4700,ROUND(ROUND($C$3*M13,-2)*$D$3,-2))</f>
        <v>7800</v>
      </c>
      <c r="N28" s="47">
        <f>IF(ROUND(ROUND($C$3*N13,-2)*$D$3,-2)&lt;4700,4700,ROUND(ROUND($C$3*N13,-2)*$D$3,-2))</f>
        <v>9200</v>
      </c>
    </row>
    <row r="29" spans="2:14" s="33" customFormat="1" ht="36" customHeight="1" thickBot="1">
      <c r="B29" s="37">
        <f aca="true" t="shared" si="10" ref="B29:J29">B14</f>
        <v>362.4</v>
      </c>
      <c r="C29" s="39">
        <f t="shared" si="10"/>
        <v>353.3</v>
      </c>
      <c r="D29" s="39">
        <f t="shared" si="10"/>
        <v>320.9</v>
      </c>
      <c r="E29" s="39">
        <f t="shared" si="10"/>
        <v>287.5</v>
      </c>
      <c r="F29" s="39">
        <f t="shared" si="10"/>
        <v>265.8</v>
      </c>
      <c r="G29" s="39">
        <f t="shared" si="10"/>
        <v>196.1</v>
      </c>
      <c r="H29" s="39">
        <f t="shared" si="10"/>
        <v>108.6</v>
      </c>
      <c r="I29" s="39">
        <f t="shared" si="10"/>
        <v>85.7</v>
      </c>
      <c r="J29" s="38">
        <f t="shared" si="10"/>
        <v>36.09999999999994</v>
      </c>
      <c r="K29" s="74" t="s">
        <v>52</v>
      </c>
      <c r="L29" s="51">
        <f>IF(ROUND(ROUND($C$3*L14,-2)*$D$3,-2)&lt;4700,4700,ROUND(ROUND($C$3*L14,-2)*$D$3,-2))</f>
        <v>4700</v>
      </c>
      <c r="M29" s="52">
        <f>IF(ROUND(ROUND($C$3*M14,-2)*$D$3,-2)&lt;4700,4700,ROUND(ROUND($C$3*M14,-2)*$D$3,-2))</f>
        <v>4700</v>
      </c>
      <c r="N29" s="47">
        <f>IF(ROUND(ROUND($C$3*N14,-2)*$D$3,-2)&lt;4700,4700,ROUND(ROUND($C$3*N14,-2)*$D$3,-2))</f>
        <v>6000</v>
      </c>
    </row>
    <row r="30" spans="2:14" s="33" customFormat="1" ht="36" customHeight="1" thickBot="1">
      <c r="B30" s="37">
        <f aca="true" t="shared" si="11" ref="B30:K30">B15</f>
        <v>404.7</v>
      </c>
      <c r="C30" s="39">
        <f t="shared" si="11"/>
        <v>395.6</v>
      </c>
      <c r="D30" s="39">
        <f t="shared" si="11"/>
        <v>363.2</v>
      </c>
      <c r="E30" s="39">
        <f t="shared" si="11"/>
        <v>329.8</v>
      </c>
      <c r="F30" s="39">
        <f t="shared" si="11"/>
        <v>308.1</v>
      </c>
      <c r="G30" s="39">
        <f t="shared" si="11"/>
        <v>238.4</v>
      </c>
      <c r="H30" s="39">
        <f t="shared" si="11"/>
        <v>150.9</v>
      </c>
      <c r="I30" s="39">
        <f t="shared" si="11"/>
        <v>128</v>
      </c>
      <c r="J30" s="39">
        <f t="shared" si="11"/>
        <v>78.39999999999995</v>
      </c>
      <c r="K30" s="38">
        <f t="shared" si="11"/>
        <v>42.3</v>
      </c>
      <c r="L30" s="74" t="s">
        <v>53</v>
      </c>
      <c r="M30" s="51">
        <f>IF(ROUND(ROUND($C$3*M15,-2)*$D$3,-2)&lt;4700,4700,ROUND(ROUND($C$3*M15,-2)*$D$3,-2))</f>
        <v>4700</v>
      </c>
      <c r="N30" s="91">
        <f>IF(ROUND(ROUND($C$3*N15,-2)*$D$3,-2)&lt;4700,4700,ROUND(ROUND($C$3*N15,-2)*$D$3,-2))</f>
        <v>4700</v>
      </c>
    </row>
    <row r="31" spans="2:14" s="33" customFormat="1" ht="36" customHeight="1" thickBot="1">
      <c r="B31" s="37">
        <f aca="true" t="shared" si="12" ref="B31:M32">B16</f>
        <v>414</v>
      </c>
      <c r="C31" s="39">
        <f t="shared" si="12"/>
        <v>404.9</v>
      </c>
      <c r="D31" s="39">
        <f t="shared" si="12"/>
        <v>372.5</v>
      </c>
      <c r="E31" s="39">
        <f t="shared" si="12"/>
        <v>339.1</v>
      </c>
      <c r="F31" s="39">
        <f t="shared" si="12"/>
        <v>317.4</v>
      </c>
      <c r="G31" s="39">
        <f t="shared" si="12"/>
        <v>247.7</v>
      </c>
      <c r="H31" s="39">
        <f t="shared" si="12"/>
        <v>160.2</v>
      </c>
      <c r="I31" s="39">
        <f t="shared" si="12"/>
        <v>137.3</v>
      </c>
      <c r="J31" s="39">
        <f t="shared" si="12"/>
        <v>87.7</v>
      </c>
      <c r="K31" s="39">
        <f t="shared" si="12"/>
        <v>51.6</v>
      </c>
      <c r="L31" s="38">
        <f t="shared" si="12"/>
        <v>9.300000000000011</v>
      </c>
      <c r="M31" s="74" t="s">
        <v>62</v>
      </c>
      <c r="N31" s="53">
        <f>IF(ROUND(ROUND($C$3*N16,-2)*$D$3,-2)&lt;4700,4700,ROUND(ROUND($C$3*N16,-2)*$D$3,-2))</f>
        <v>4700</v>
      </c>
    </row>
    <row r="32" spans="2:14" s="33" customFormat="1" ht="36" customHeight="1" thickBot="1">
      <c r="B32" s="40">
        <f aca="true" t="shared" si="13" ref="B32:H32">B17</f>
        <v>430.2</v>
      </c>
      <c r="C32" s="41">
        <f t="shared" si="13"/>
        <v>421.1</v>
      </c>
      <c r="D32" s="41">
        <f t="shared" si="13"/>
        <v>388.7</v>
      </c>
      <c r="E32" s="41">
        <f t="shared" si="13"/>
        <v>355.3</v>
      </c>
      <c r="F32" s="41">
        <f t="shared" si="13"/>
        <v>333.6</v>
      </c>
      <c r="G32" s="41">
        <f t="shared" si="13"/>
        <v>263.9</v>
      </c>
      <c r="H32" s="41">
        <f t="shared" si="13"/>
        <v>176.4</v>
      </c>
      <c r="I32" s="41">
        <f t="shared" si="12"/>
        <v>153.5</v>
      </c>
      <c r="J32" s="41">
        <f t="shared" si="12"/>
        <v>103.9</v>
      </c>
      <c r="K32" s="41">
        <f t="shared" si="12"/>
        <v>67.8</v>
      </c>
      <c r="L32" s="41">
        <f t="shared" si="12"/>
        <v>25.5</v>
      </c>
      <c r="M32" s="42">
        <f t="shared" si="12"/>
        <v>16.2</v>
      </c>
      <c r="N32" s="74" t="s">
        <v>63</v>
      </c>
    </row>
  </sheetData>
  <mergeCells count="3">
    <mergeCell ref="A20:A23"/>
    <mergeCell ref="B18:I18"/>
    <mergeCell ref="L19:N19"/>
  </mergeCells>
  <printOptions/>
  <pageMargins left="0.3937007874015748" right="0.2362204724409449" top="0.7874015748031497" bottom="1.3779527559055118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3:W52"/>
  <sheetViews>
    <sheetView zoomScale="55" zoomScaleNormal="55" workbookViewId="0" topLeftCell="A29">
      <selection activeCell="L67" sqref="L67"/>
    </sheetView>
  </sheetViews>
  <sheetFormatPr defaultColWidth="8.88671875" defaultRowHeight="13.5"/>
  <cols>
    <col min="1" max="1" width="7.21484375" style="72" bestFit="1" customWidth="1"/>
    <col min="2" max="10" width="10.77734375" style="72" customWidth="1"/>
    <col min="11" max="11" width="10.5546875" style="72" customWidth="1"/>
    <col min="12" max="13" width="10.77734375" style="72" customWidth="1"/>
    <col min="14" max="14" width="10.77734375" style="109" customWidth="1"/>
    <col min="15" max="15" width="10.77734375" style="72" customWidth="1"/>
    <col min="16" max="16" width="10.77734375" style="109" customWidth="1"/>
    <col min="17" max="23" width="10.77734375" style="72" customWidth="1"/>
    <col min="24" max="16384" width="10.10546875" style="72" customWidth="1"/>
  </cols>
  <sheetData>
    <row r="1" ht="13.5" hidden="1"/>
    <row r="2" ht="27" customHeight="1" hidden="1"/>
    <row r="3" spans="2:23" ht="39.75" customHeight="1" hidden="1">
      <c r="B3" s="110"/>
      <c r="C3" s="110"/>
      <c r="D3" s="110"/>
      <c r="E3" s="110"/>
      <c r="F3" s="11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</row>
    <row r="4" spans="2:23" ht="39.75" customHeight="1" hidden="1">
      <c r="B4" s="113" t="s">
        <v>12</v>
      </c>
      <c r="C4" s="113">
        <v>5.9</v>
      </c>
      <c r="D4" s="113">
        <v>20.7</v>
      </c>
      <c r="E4" s="113">
        <v>38.3</v>
      </c>
      <c r="F4" s="113">
        <v>71.8</v>
      </c>
      <c r="G4" s="114" t="s">
        <v>96</v>
      </c>
      <c r="H4" s="114">
        <v>97.9</v>
      </c>
      <c r="I4" s="114">
        <v>107.7</v>
      </c>
      <c r="J4" s="114">
        <v>112.8</v>
      </c>
      <c r="K4" s="114">
        <v>118.6</v>
      </c>
      <c r="L4" s="114">
        <v>123.1</v>
      </c>
      <c r="M4" s="114">
        <v>128.1</v>
      </c>
      <c r="N4" s="114">
        <v>135.9</v>
      </c>
      <c r="O4" s="114">
        <v>147.9</v>
      </c>
      <c r="P4" s="114">
        <v>160.6</v>
      </c>
      <c r="Q4" s="114">
        <v>181</v>
      </c>
      <c r="R4" s="114">
        <v>194.5</v>
      </c>
      <c r="S4" s="114">
        <v>206</v>
      </c>
      <c r="T4" s="114">
        <v>214.6</v>
      </c>
      <c r="U4" s="114">
        <v>219.4</v>
      </c>
      <c r="V4" s="114">
        <v>226.4</v>
      </c>
      <c r="W4" s="115">
        <v>247.8</v>
      </c>
    </row>
    <row r="5" spans="2:23" ht="39.75" customHeight="1" hidden="1">
      <c r="B5" s="113">
        <v>5.9</v>
      </c>
      <c r="C5" s="113" t="s">
        <v>13</v>
      </c>
      <c r="D5" s="113">
        <v>14.8</v>
      </c>
      <c r="E5" s="113">
        <v>32.4</v>
      </c>
      <c r="F5" s="113">
        <v>65.9</v>
      </c>
      <c r="G5" s="114">
        <v>87.5</v>
      </c>
      <c r="H5" s="114">
        <v>92</v>
      </c>
      <c r="I5" s="114">
        <v>101.8</v>
      </c>
      <c r="J5" s="114">
        <v>106.9</v>
      </c>
      <c r="K5" s="114">
        <v>112.7</v>
      </c>
      <c r="L5" s="114">
        <v>117.2</v>
      </c>
      <c r="M5" s="114">
        <v>122.2</v>
      </c>
      <c r="N5" s="114">
        <v>130</v>
      </c>
      <c r="O5" s="114">
        <v>142</v>
      </c>
      <c r="P5" s="114">
        <v>154.7</v>
      </c>
      <c r="Q5" s="114">
        <v>175.1</v>
      </c>
      <c r="R5" s="114">
        <v>188.6</v>
      </c>
      <c r="S5" s="114">
        <v>200.1</v>
      </c>
      <c r="T5" s="114">
        <v>208.7</v>
      </c>
      <c r="U5" s="114">
        <v>213.5</v>
      </c>
      <c r="V5" s="114">
        <v>220.5</v>
      </c>
      <c r="W5" s="115">
        <v>241.9</v>
      </c>
    </row>
    <row r="6" spans="2:23" ht="39.75" customHeight="1" hidden="1">
      <c r="B6" s="113">
        <v>20.7</v>
      </c>
      <c r="C6" s="113">
        <v>14.8</v>
      </c>
      <c r="D6" s="113" t="s">
        <v>14</v>
      </c>
      <c r="E6" s="113">
        <v>17.6</v>
      </c>
      <c r="F6" s="113">
        <v>51.1</v>
      </c>
      <c r="G6" s="114">
        <v>72.7</v>
      </c>
      <c r="H6" s="114">
        <v>77.2</v>
      </c>
      <c r="I6" s="114">
        <v>87</v>
      </c>
      <c r="J6" s="114">
        <v>92.1</v>
      </c>
      <c r="K6" s="114">
        <v>97.9</v>
      </c>
      <c r="L6" s="114">
        <v>102.4</v>
      </c>
      <c r="M6" s="114">
        <v>107.4</v>
      </c>
      <c r="N6" s="114">
        <v>115.2</v>
      </c>
      <c r="O6" s="114">
        <v>127.2</v>
      </c>
      <c r="P6" s="114">
        <v>139.9</v>
      </c>
      <c r="Q6" s="114">
        <v>160.3</v>
      </c>
      <c r="R6" s="114">
        <v>173.8</v>
      </c>
      <c r="S6" s="114">
        <v>185.3</v>
      </c>
      <c r="T6" s="114">
        <v>193.9</v>
      </c>
      <c r="U6" s="114">
        <v>198.7</v>
      </c>
      <c r="V6" s="114">
        <v>205.7</v>
      </c>
      <c r="W6" s="115">
        <v>227.1</v>
      </c>
    </row>
    <row r="7" spans="2:23" ht="39.75" customHeight="1" hidden="1">
      <c r="B7" s="113">
        <v>38.3</v>
      </c>
      <c r="C7" s="113">
        <v>32.4</v>
      </c>
      <c r="D7" s="113">
        <v>17.6</v>
      </c>
      <c r="E7" s="113" t="s">
        <v>15</v>
      </c>
      <c r="F7" s="113">
        <v>33.5</v>
      </c>
      <c r="G7" s="114">
        <v>55.1</v>
      </c>
      <c r="H7" s="114">
        <v>59.6</v>
      </c>
      <c r="I7" s="114">
        <v>69.4</v>
      </c>
      <c r="J7" s="114">
        <v>74.5</v>
      </c>
      <c r="K7" s="114">
        <v>80.3</v>
      </c>
      <c r="L7" s="114">
        <v>84.8</v>
      </c>
      <c r="M7" s="114">
        <v>89.8</v>
      </c>
      <c r="N7" s="114">
        <v>97.6</v>
      </c>
      <c r="O7" s="114">
        <v>109.6</v>
      </c>
      <c r="P7" s="114">
        <v>122.3</v>
      </c>
      <c r="Q7" s="114">
        <v>142.7</v>
      </c>
      <c r="R7" s="114">
        <v>156.2</v>
      </c>
      <c r="S7" s="114">
        <v>167.7</v>
      </c>
      <c r="T7" s="114">
        <v>176.3</v>
      </c>
      <c r="U7" s="114">
        <v>181.1</v>
      </c>
      <c r="V7" s="114">
        <v>188.1</v>
      </c>
      <c r="W7" s="115">
        <v>209.5</v>
      </c>
    </row>
    <row r="8" spans="2:23" ht="39.75" customHeight="1" hidden="1">
      <c r="B8" s="113">
        <v>71.8</v>
      </c>
      <c r="C8" s="113">
        <v>65.9</v>
      </c>
      <c r="D8" s="113">
        <v>51.1</v>
      </c>
      <c r="E8" s="113">
        <v>33.5</v>
      </c>
      <c r="F8" s="113" t="s">
        <v>16</v>
      </c>
      <c r="G8" s="114">
        <v>21.6</v>
      </c>
      <c r="H8" s="114">
        <v>26.1</v>
      </c>
      <c r="I8" s="114">
        <v>35.9</v>
      </c>
      <c r="J8" s="114">
        <v>41</v>
      </c>
      <c r="K8" s="114">
        <v>46.8</v>
      </c>
      <c r="L8" s="114">
        <v>51.3</v>
      </c>
      <c r="M8" s="114">
        <v>56.3</v>
      </c>
      <c r="N8" s="114">
        <v>64.1</v>
      </c>
      <c r="O8" s="114">
        <v>76.1</v>
      </c>
      <c r="P8" s="114">
        <v>88.8</v>
      </c>
      <c r="Q8" s="114">
        <v>109.2</v>
      </c>
      <c r="R8" s="114">
        <v>122.7</v>
      </c>
      <c r="S8" s="114">
        <v>134.2</v>
      </c>
      <c r="T8" s="114">
        <v>142.8</v>
      </c>
      <c r="U8" s="114">
        <v>147.6</v>
      </c>
      <c r="V8" s="114">
        <v>154.6</v>
      </c>
      <c r="W8" s="115">
        <v>176</v>
      </c>
    </row>
    <row r="9" spans="2:23" ht="39.75" customHeight="1" hidden="1">
      <c r="B9" s="113">
        <v>93.4</v>
      </c>
      <c r="C9" s="113">
        <v>87.5</v>
      </c>
      <c r="D9" s="113">
        <v>72.7</v>
      </c>
      <c r="E9" s="113">
        <v>55.1</v>
      </c>
      <c r="F9" s="113">
        <v>21.6</v>
      </c>
      <c r="G9" s="114" t="s">
        <v>17</v>
      </c>
      <c r="H9" s="114">
        <v>4.5</v>
      </c>
      <c r="I9" s="114">
        <v>14.3</v>
      </c>
      <c r="J9" s="114">
        <v>19.4</v>
      </c>
      <c r="K9" s="114">
        <v>25.2</v>
      </c>
      <c r="L9" s="114">
        <v>29.7</v>
      </c>
      <c r="M9" s="114">
        <v>34.7</v>
      </c>
      <c r="N9" s="114">
        <v>42.5</v>
      </c>
      <c r="O9" s="114">
        <v>54.5</v>
      </c>
      <c r="P9" s="114">
        <v>67.2</v>
      </c>
      <c r="Q9" s="114">
        <v>87.6</v>
      </c>
      <c r="R9" s="114">
        <v>101.1</v>
      </c>
      <c r="S9" s="114">
        <v>112.6</v>
      </c>
      <c r="T9" s="114">
        <v>121.2</v>
      </c>
      <c r="U9" s="114">
        <v>126</v>
      </c>
      <c r="V9" s="114">
        <v>133</v>
      </c>
      <c r="W9" s="115">
        <v>154.4</v>
      </c>
    </row>
    <row r="10" spans="2:23" ht="39.75" customHeight="1" hidden="1">
      <c r="B10" s="113">
        <v>97.9</v>
      </c>
      <c r="C10" s="113">
        <v>92</v>
      </c>
      <c r="D10" s="113">
        <v>77.2</v>
      </c>
      <c r="E10" s="113">
        <v>59.6</v>
      </c>
      <c r="F10" s="113">
        <v>26.1</v>
      </c>
      <c r="G10" s="114">
        <v>4.5</v>
      </c>
      <c r="H10" s="114" t="s">
        <v>18</v>
      </c>
      <c r="I10" s="114">
        <v>9.8</v>
      </c>
      <c r="J10" s="114">
        <v>14.9</v>
      </c>
      <c r="K10" s="114">
        <v>20.7</v>
      </c>
      <c r="L10" s="114">
        <v>25.2</v>
      </c>
      <c r="M10" s="114">
        <v>30.2</v>
      </c>
      <c r="N10" s="114">
        <v>38</v>
      </c>
      <c r="O10" s="114">
        <v>50</v>
      </c>
      <c r="P10" s="114">
        <v>62.7</v>
      </c>
      <c r="Q10" s="114">
        <v>83.1</v>
      </c>
      <c r="R10" s="114">
        <v>96.6</v>
      </c>
      <c r="S10" s="114">
        <v>108.1</v>
      </c>
      <c r="T10" s="114">
        <v>116.7</v>
      </c>
      <c r="U10" s="114">
        <v>121.5</v>
      </c>
      <c r="V10" s="114">
        <v>128.5</v>
      </c>
      <c r="W10" s="115">
        <v>149.9</v>
      </c>
    </row>
    <row r="11" spans="2:23" ht="39.75" customHeight="1" hidden="1">
      <c r="B11" s="113">
        <v>107.7</v>
      </c>
      <c r="C11" s="113">
        <v>101.8</v>
      </c>
      <c r="D11" s="113">
        <v>87</v>
      </c>
      <c r="E11" s="113">
        <v>69.4</v>
      </c>
      <c r="F11" s="113">
        <v>35.9</v>
      </c>
      <c r="G11" s="114">
        <v>14.3</v>
      </c>
      <c r="H11" s="114">
        <v>9.8</v>
      </c>
      <c r="I11" s="114" t="s">
        <v>19</v>
      </c>
      <c r="J11" s="114">
        <v>5.1</v>
      </c>
      <c r="K11" s="114">
        <v>10.9</v>
      </c>
      <c r="L11" s="114">
        <v>15.4</v>
      </c>
      <c r="M11" s="114">
        <v>20.4</v>
      </c>
      <c r="N11" s="114">
        <v>28.2</v>
      </c>
      <c r="O11" s="114">
        <v>40.2</v>
      </c>
      <c r="P11" s="114">
        <v>52.9</v>
      </c>
      <c r="Q11" s="114">
        <v>73.3</v>
      </c>
      <c r="R11" s="114">
        <v>86.8</v>
      </c>
      <c r="S11" s="114">
        <v>98.3</v>
      </c>
      <c r="T11" s="114">
        <v>106.9</v>
      </c>
      <c r="U11" s="114">
        <v>111.7</v>
      </c>
      <c r="V11" s="114">
        <v>118.7</v>
      </c>
      <c r="W11" s="115">
        <v>140.1</v>
      </c>
    </row>
    <row r="12" spans="2:23" ht="39.75" customHeight="1" hidden="1">
      <c r="B12" s="113">
        <v>112.8</v>
      </c>
      <c r="C12" s="113">
        <v>106.9</v>
      </c>
      <c r="D12" s="113">
        <v>92.1</v>
      </c>
      <c r="E12" s="113">
        <v>74.5</v>
      </c>
      <c r="F12" s="113">
        <v>41</v>
      </c>
      <c r="G12" s="114">
        <v>19.4</v>
      </c>
      <c r="H12" s="114">
        <v>14.9</v>
      </c>
      <c r="I12" s="114">
        <v>5.1</v>
      </c>
      <c r="J12" s="114" t="s">
        <v>94</v>
      </c>
      <c r="K12" s="114">
        <v>5.8</v>
      </c>
      <c r="L12" s="114">
        <v>10.3</v>
      </c>
      <c r="M12" s="114">
        <v>15.3</v>
      </c>
      <c r="N12" s="114">
        <v>23.1</v>
      </c>
      <c r="O12" s="114">
        <v>35.1</v>
      </c>
      <c r="P12" s="114">
        <v>47.8</v>
      </c>
      <c r="Q12" s="114">
        <v>68.2</v>
      </c>
      <c r="R12" s="114">
        <v>81.7</v>
      </c>
      <c r="S12" s="114">
        <v>93.2</v>
      </c>
      <c r="T12" s="114">
        <v>101.8</v>
      </c>
      <c r="U12" s="114">
        <v>106.6</v>
      </c>
      <c r="V12" s="114">
        <v>113.6</v>
      </c>
      <c r="W12" s="115">
        <v>135</v>
      </c>
    </row>
    <row r="13" spans="2:23" ht="39.75" customHeight="1" hidden="1">
      <c r="B13" s="113">
        <v>118.6</v>
      </c>
      <c r="C13" s="113">
        <v>112.7</v>
      </c>
      <c r="D13" s="113">
        <v>97.9</v>
      </c>
      <c r="E13" s="113">
        <v>80.3</v>
      </c>
      <c r="F13" s="113">
        <v>46.8</v>
      </c>
      <c r="G13" s="114">
        <v>25.2</v>
      </c>
      <c r="H13" s="114">
        <v>20.7</v>
      </c>
      <c r="I13" s="114">
        <v>10.9</v>
      </c>
      <c r="J13" s="114">
        <v>5.8</v>
      </c>
      <c r="K13" s="114" t="s">
        <v>95</v>
      </c>
      <c r="L13" s="114">
        <v>4.5</v>
      </c>
      <c r="M13" s="114">
        <v>9.5</v>
      </c>
      <c r="N13" s="114">
        <v>17.3</v>
      </c>
      <c r="O13" s="114">
        <v>29.3</v>
      </c>
      <c r="P13" s="114">
        <v>42</v>
      </c>
      <c r="Q13" s="114">
        <v>62.4</v>
      </c>
      <c r="R13" s="114">
        <v>75.9</v>
      </c>
      <c r="S13" s="114">
        <v>87.4</v>
      </c>
      <c r="T13" s="114">
        <v>96</v>
      </c>
      <c r="U13" s="114">
        <v>100.8</v>
      </c>
      <c r="V13" s="114">
        <v>107.8</v>
      </c>
      <c r="W13" s="115">
        <v>129.2</v>
      </c>
    </row>
    <row r="14" spans="2:23" ht="39.75" customHeight="1" hidden="1">
      <c r="B14" s="113">
        <v>123.1</v>
      </c>
      <c r="C14" s="113">
        <v>117.2</v>
      </c>
      <c r="D14" s="113">
        <v>102.4</v>
      </c>
      <c r="E14" s="113">
        <v>84.8</v>
      </c>
      <c r="F14" s="113">
        <v>51.3</v>
      </c>
      <c r="G14" s="114">
        <v>29.7</v>
      </c>
      <c r="H14" s="114">
        <v>25.2</v>
      </c>
      <c r="I14" s="114">
        <v>15.4</v>
      </c>
      <c r="J14" s="114">
        <v>10.3</v>
      </c>
      <c r="K14" s="114">
        <v>4.5</v>
      </c>
      <c r="L14" s="114" t="s">
        <v>20</v>
      </c>
      <c r="M14" s="114">
        <v>5</v>
      </c>
      <c r="N14" s="114">
        <v>12.8</v>
      </c>
      <c r="O14" s="114">
        <v>24.8</v>
      </c>
      <c r="P14" s="114">
        <v>37.5</v>
      </c>
      <c r="Q14" s="114">
        <v>57.9</v>
      </c>
      <c r="R14" s="114">
        <v>71.4</v>
      </c>
      <c r="S14" s="114">
        <v>82.9</v>
      </c>
      <c r="T14" s="114">
        <v>91.5</v>
      </c>
      <c r="U14" s="114">
        <v>96.3</v>
      </c>
      <c r="V14" s="114">
        <v>103.3</v>
      </c>
      <c r="W14" s="115">
        <v>124.7</v>
      </c>
    </row>
    <row r="15" spans="2:23" ht="39.75" customHeight="1" hidden="1">
      <c r="B15" s="113">
        <v>128.1</v>
      </c>
      <c r="C15" s="113">
        <v>122.2</v>
      </c>
      <c r="D15" s="113">
        <v>107.4</v>
      </c>
      <c r="E15" s="113">
        <v>89.8</v>
      </c>
      <c r="F15" s="113">
        <v>56.3</v>
      </c>
      <c r="G15" s="114">
        <v>34.7</v>
      </c>
      <c r="H15" s="114">
        <v>30.2</v>
      </c>
      <c r="I15" s="114">
        <v>20.4</v>
      </c>
      <c r="J15" s="114">
        <v>15.3</v>
      </c>
      <c r="K15" s="114">
        <v>9.5</v>
      </c>
      <c r="L15" s="114">
        <v>5</v>
      </c>
      <c r="M15" s="114" t="s">
        <v>21</v>
      </c>
      <c r="N15" s="114">
        <v>7.8</v>
      </c>
      <c r="O15" s="114">
        <v>19.8</v>
      </c>
      <c r="P15" s="114">
        <v>32.5</v>
      </c>
      <c r="Q15" s="114">
        <v>52.9</v>
      </c>
      <c r="R15" s="114">
        <v>66.4</v>
      </c>
      <c r="S15" s="114">
        <v>77.9</v>
      </c>
      <c r="T15" s="114">
        <v>86.5</v>
      </c>
      <c r="U15" s="114">
        <v>91.3</v>
      </c>
      <c r="V15" s="114">
        <v>98.3</v>
      </c>
      <c r="W15" s="115">
        <v>119.7</v>
      </c>
    </row>
    <row r="16" spans="2:23" ht="39.75" customHeight="1" hidden="1">
      <c r="B16" s="113">
        <v>135.9</v>
      </c>
      <c r="C16" s="113">
        <v>130</v>
      </c>
      <c r="D16" s="113">
        <v>115.2</v>
      </c>
      <c r="E16" s="113">
        <v>97.6</v>
      </c>
      <c r="F16" s="113">
        <v>64.1</v>
      </c>
      <c r="G16" s="114">
        <v>42.5</v>
      </c>
      <c r="H16" s="114">
        <v>38</v>
      </c>
      <c r="I16" s="114">
        <v>28.2</v>
      </c>
      <c r="J16" s="114">
        <v>23.1</v>
      </c>
      <c r="K16" s="114">
        <v>17.3</v>
      </c>
      <c r="L16" s="114">
        <v>12.8</v>
      </c>
      <c r="M16" s="114">
        <v>7.8</v>
      </c>
      <c r="N16" s="114" t="s">
        <v>22</v>
      </c>
      <c r="O16" s="114">
        <v>12</v>
      </c>
      <c r="P16" s="114">
        <v>24.7</v>
      </c>
      <c r="Q16" s="114">
        <v>45.1</v>
      </c>
      <c r="R16" s="114">
        <v>58.6</v>
      </c>
      <c r="S16" s="114">
        <v>70.1</v>
      </c>
      <c r="T16" s="114">
        <v>78.7</v>
      </c>
      <c r="U16" s="114">
        <v>83.5</v>
      </c>
      <c r="V16" s="114">
        <v>90.5</v>
      </c>
      <c r="W16" s="115">
        <v>111.9</v>
      </c>
    </row>
    <row r="17" spans="2:23" ht="39.75" customHeight="1" hidden="1">
      <c r="B17" s="113">
        <v>147.9</v>
      </c>
      <c r="C17" s="113">
        <v>142</v>
      </c>
      <c r="D17" s="113">
        <v>127.2</v>
      </c>
      <c r="E17" s="113">
        <v>109.6</v>
      </c>
      <c r="F17" s="113">
        <v>76.1</v>
      </c>
      <c r="G17" s="114">
        <v>54.5</v>
      </c>
      <c r="H17" s="114">
        <v>50</v>
      </c>
      <c r="I17" s="114">
        <v>40.2</v>
      </c>
      <c r="J17" s="114">
        <v>35.1</v>
      </c>
      <c r="K17" s="114">
        <v>29.3</v>
      </c>
      <c r="L17" s="114">
        <v>24.8</v>
      </c>
      <c r="M17" s="114">
        <v>19.8</v>
      </c>
      <c r="N17" s="114">
        <v>12</v>
      </c>
      <c r="O17" s="114" t="s">
        <v>23</v>
      </c>
      <c r="P17" s="114">
        <v>12.7</v>
      </c>
      <c r="Q17" s="114">
        <v>33.1</v>
      </c>
      <c r="R17" s="114">
        <v>46.6</v>
      </c>
      <c r="S17" s="114">
        <v>58.1</v>
      </c>
      <c r="T17" s="114">
        <v>66.7</v>
      </c>
      <c r="U17" s="114">
        <v>71.5</v>
      </c>
      <c r="V17" s="114">
        <v>78.5</v>
      </c>
      <c r="W17" s="115">
        <v>99.9</v>
      </c>
    </row>
    <row r="18" spans="2:23" ht="39.75" customHeight="1" hidden="1">
      <c r="B18" s="113">
        <v>160.6</v>
      </c>
      <c r="C18" s="113">
        <v>154.7</v>
      </c>
      <c r="D18" s="113">
        <v>139.9</v>
      </c>
      <c r="E18" s="113">
        <v>122.3</v>
      </c>
      <c r="F18" s="113">
        <v>88.8</v>
      </c>
      <c r="G18" s="114">
        <v>67.2</v>
      </c>
      <c r="H18" s="114">
        <v>62.7</v>
      </c>
      <c r="I18" s="114">
        <v>52.9</v>
      </c>
      <c r="J18" s="114">
        <v>47.8</v>
      </c>
      <c r="K18" s="114">
        <v>42</v>
      </c>
      <c r="L18" s="114">
        <v>37.5</v>
      </c>
      <c r="M18" s="114">
        <v>32.5</v>
      </c>
      <c r="N18" s="114">
        <v>24.7</v>
      </c>
      <c r="O18" s="114">
        <v>12.7</v>
      </c>
      <c r="P18" s="114" t="s">
        <v>24</v>
      </c>
      <c r="Q18" s="114">
        <v>20.4</v>
      </c>
      <c r="R18" s="114">
        <v>33.9</v>
      </c>
      <c r="S18" s="114">
        <v>45.4</v>
      </c>
      <c r="T18" s="114">
        <v>54</v>
      </c>
      <c r="U18" s="114">
        <v>58.8</v>
      </c>
      <c r="V18" s="114">
        <v>65.8</v>
      </c>
      <c r="W18" s="115">
        <v>87.2</v>
      </c>
    </row>
    <row r="19" spans="2:23" ht="39.75" customHeight="1" hidden="1">
      <c r="B19" s="113">
        <v>181</v>
      </c>
      <c r="C19" s="113">
        <v>175.1</v>
      </c>
      <c r="D19" s="113">
        <v>160.3</v>
      </c>
      <c r="E19" s="113">
        <v>142.7</v>
      </c>
      <c r="F19" s="113">
        <v>109.2</v>
      </c>
      <c r="G19" s="114">
        <v>87.6</v>
      </c>
      <c r="H19" s="114">
        <v>83.1</v>
      </c>
      <c r="I19" s="114">
        <v>73.3</v>
      </c>
      <c r="J19" s="114">
        <v>68.2</v>
      </c>
      <c r="K19" s="114">
        <v>62.4</v>
      </c>
      <c r="L19" s="114">
        <v>57.9</v>
      </c>
      <c r="M19" s="114">
        <v>52.9</v>
      </c>
      <c r="N19" s="114">
        <v>45.1</v>
      </c>
      <c r="O19" s="114">
        <v>33.1</v>
      </c>
      <c r="P19" s="114">
        <v>20.4</v>
      </c>
      <c r="Q19" s="114" t="s">
        <v>25</v>
      </c>
      <c r="R19" s="114">
        <v>13.5</v>
      </c>
      <c r="S19" s="114">
        <v>25</v>
      </c>
      <c r="T19" s="114">
        <v>33.6</v>
      </c>
      <c r="U19" s="114">
        <v>38.4</v>
      </c>
      <c r="V19" s="114">
        <v>45.4</v>
      </c>
      <c r="W19" s="115">
        <v>66.8</v>
      </c>
    </row>
    <row r="20" spans="2:23" ht="39.75" customHeight="1" hidden="1">
      <c r="B20" s="113">
        <v>194.5</v>
      </c>
      <c r="C20" s="113">
        <v>188.6</v>
      </c>
      <c r="D20" s="113">
        <v>173.8</v>
      </c>
      <c r="E20" s="113">
        <v>156.2</v>
      </c>
      <c r="F20" s="113">
        <v>122.7</v>
      </c>
      <c r="G20" s="114">
        <v>101.1</v>
      </c>
      <c r="H20" s="114">
        <v>96.6</v>
      </c>
      <c r="I20" s="114">
        <v>86.8</v>
      </c>
      <c r="J20" s="114">
        <v>81.7</v>
      </c>
      <c r="K20" s="114">
        <v>75.9</v>
      </c>
      <c r="L20" s="114">
        <v>71.4</v>
      </c>
      <c r="M20" s="114">
        <v>66.4</v>
      </c>
      <c r="N20" s="114">
        <v>58.6</v>
      </c>
      <c r="O20" s="114">
        <v>46.6</v>
      </c>
      <c r="P20" s="114">
        <v>33.9</v>
      </c>
      <c r="Q20" s="114">
        <v>13.5</v>
      </c>
      <c r="R20" s="114" t="s">
        <v>26</v>
      </c>
      <c r="S20" s="114">
        <v>11.5</v>
      </c>
      <c r="T20" s="114">
        <v>20.1</v>
      </c>
      <c r="U20" s="114">
        <v>24.9</v>
      </c>
      <c r="V20" s="114">
        <v>31.9</v>
      </c>
      <c r="W20" s="115">
        <v>53.3</v>
      </c>
    </row>
    <row r="21" spans="2:23" ht="39.75" customHeight="1" hidden="1">
      <c r="B21" s="113">
        <v>206</v>
      </c>
      <c r="C21" s="113">
        <v>200.1</v>
      </c>
      <c r="D21" s="113">
        <v>185.3</v>
      </c>
      <c r="E21" s="113">
        <v>167.7</v>
      </c>
      <c r="F21" s="113">
        <v>134.2</v>
      </c>
      <c r="G21" s="114">
        <v>112.6</v>
      </c>
      <c r="H21" s="114">
        <v>108.1</v>
      </c>
      <c r="I21" s="114">
        <v>98.3</v>
      </c>
      <c r="J21" s="114">
        <v>93.2</v>
      </c>
      <c r="K21" s="114">
        <v>87.4</v>
      </c>
      <c r="L21" s="114">
        <v>82.9</v>
      </c>
      <c r="M21" s="114">
        <v>77.9</v>
      </c>
      <c r="N21" s="114">
        <v>70.1</v>
      </c>
      <c r="O21" s="114">
        <v>58.1</v>
      </c>
      <c r="P21" s="114">
        <v>45.4</v>
      </c>
      <c r="Q21" s="114">
        <v>25</v>
      </c>
      <c r="R21" s="114">
        <v>11.5</v>
      </c>
      <c r="S21" s="114" t="s">
        <v>27</v>
      </c>
      <c r="T21" s="114">
        <v>8.6</v>
      </c>
      <c r="U21" s="114">
        <v>13.4</v>
      </c>
      <c r="V21" s="114">
        <v>20.4</v>
      </c>
      <c r="W21" s="115">
        <v>41.8</v>
      </c>
    </row>
    <row r="22" spans="2:23" ht="39.75" customHeight="1" hidden="1">
      <c r="B22" s="113">
        <v>214.6</v>
      </c>
      <c r="C22" s="113">
        <v>208.7</v>
      </c>
      <c r="D22" s="113">
        <v>193.9</v>
      </c>
      <c r="E22" s="113">
        <v>176.3</v>
      </c>
      <c r="F22" s="113">
        <v>142.8</v>
      </c>
      <c r="G22" s="114">
        <v>121.2</v>
      </c>
      <c r="H22" s="114">
        <v>116.7</v>
      </c>
      <c r="I22" s="114">
        <v>106.9</v>
      </c>
      <c r="J22" s="114">
        <v>101.8</v>
      </c>
      <c r="K22" s="114">
        <v>96</v>
      </c>
      <c r="L22" s="114">
        <v>91.5</v>
      </c>
      <c r="M22" s="114">
        <v>86.5</v>
      </c>
      <c r="N22" s="114">
        <v>78.7</v>
      </c>
      <c r="O22" s="114">
        <v>66.7</v>
      </c>
      <c r="P22" s="114">
        <v>54</v>
      </c>
      <c r="Q22" s="114">
        <v>33.6</v>
      </c>
      <c r="R22" s="114">
        <v>20.1</v>
      </c>
      <c r="S22" s="114">
        <v>8.6</v>
      </c>
      <c r="T22" s="114" t="s">
        <v>28</v>
      </c>
      <c r="U22" s="114">
        <v>4.8</v>
      </c>
      <c r="V22" s="114">
        <v>11.8</v>
      </c>
      <c r="W22" s="115">
        <v>33.2</v>
      </c>
    </row>
    <row r="23" spans="2:23" ht="39.75" customHeight="1" hidden="1">
      <c r="B23" s="113">
        <v>219.4</v>
      </c>
      <c r="C23" s="113">
        <v>213.5</v>
      </c>
      <c r="D23" s="113">
        <v>198.7</v>
      </c>
      <c r="E23" s="113">
        <v>181.1</v>
      </c>
      <c r="F23" s="113">
        <v>147.6</v>
      </c>
      <c r="G23" s="114">
        <v>126</v>
      </c>
      <c r="H23" s="114">
        <v>121.5</v>
      </c>
      <c r="I23" s="114">
        <v>111.7</v>
      </c>
      <c r="J23" s="114">
        <v>106.6</v>
      </c>
      <c r="K23" s="114">
        <v>100.8</v>
      </c>
      <c r="L23" s="114">
        <v>96.3</v>
      </c>
      <c r="M23" s="114">
        <v>91.3</v>
      </c>
      <c r="N23" s="114">
        <v>83.5</v>
      </c>
      <c r="O23" s="114">
        <v>71.5</v>
      </c>
      <c r="P23" s="114">
        <v>58.8</v>
      </c>
      <c r="Q23" s="114">
        <v>38.4</v>
      </c>
      <c r="R23" s="114">
        <v>24.9</v>
      </c>
      <c r="S23" s="114">
        <v>13.4</v>
      </c>
      <c r="T23" s="114">
        <v>4.8</v>
      </c>
      <c r="U23" s="114" t="s">
        <v>29</v>
      </c>
      <c r="V23" s="114">
        <v>7</v>
      </c>
      <c r="W23" s="115">
        <v>28.4</v>
      </c>
    </row>
    <row r="24" spans="2:23" ht="39.75" customHeight="1" hidden="1">
      <c r="B24" s="113">
        <v>226.4</v>
      </c>
      <c r="C24" s="113">
        <v>220.5</v>
      </c>
      <c r="D24" s="113">
        <v>205.7</v>
      </c>
      <c r="E24" s="113">
        <v>188.1</v>
      </c>
      <c r="F24" s="113">
        <v>154.6</v>
      </c>
      <c r="G24" s="114">
        <v>133</v>
      </c>
      <c r="H24" s="114">
        <v>128.5</v>
      </c>
      <c r="I24" s="114">
        <v>118.7</v>
      </c>
      <c r="J24" s="114">
        <v>113.6</v>
      </c>
      <c r="K24" s="114">
        <v>107.8</v>
      </c>
      <c r="L24" s="114">
        <v>103.3</v>
      </c>
      <c r="M24" s="114">
        <v>98.3</v>
      </c>
      <c r="N24" s="114">
        <v>90.5</v>
      </c>
      <c r="O24" s="114">
        <v>78.5</v>
      </c>
      <c r="P24" s="114">
        <v>65.8</v>
      </c>
      <c r="Q24" s="114">
        <v>45.4</v>
      </c>
      <c r="R24" s="114">
        <v>31.9</v>
      </c>
      <c r="S24" s="114">
        <v>20.4</v>
      </c>
      <c r="T24" s="114">
        <v>11.8</v>
      </c>
      <c r="U24" s="114">
        <v>7</v>
      </c>
      <c r="V24" s="114" t="s">
        <v>30</v>
      </c>
      <c r="W24" s="115">
        <v>21.4</v>
      </c>
    </row>
    <row r="25" spans="2:23" ht="39.75" customHeight="1" hidden="1">
      <c r="B25" s="113">
        <v>247.8</v>
      </c>
      <c r="C25" s="113">
        <v>241.9</v>
      </c>
      <c r="D25" s="113">
        <v>227.1</v>
      </c>
      <c r="E25" s="113">
        <v>209.5</v>
      </c>
      <c r="F25" s="113">
        <v>176</v>
      </c>
      <c r="G25" s="114">
        <v>154.4</v>
      </c>
      <c r="H25" s="114">
        <v>149.9</v>
      </c>
      <c r="I25" s="114">
        <v>140.1</v>
      </c>
      <c r="J25" s="114">
        <v>135</v>
      </c>
      <c r="K25" s="114">
        <v>129.2</v>
      </c>
      <c r="L25" s="114">
        <v>124.7</v>
      </c>
      <c r="M25" s="114">
        <v>119.7</v>
      </c>
      <c r="N25" s="114">
        <v>111.9</v>
      </c>
      <c r="O25" s="114">
        <v>99.9</v>
      </c>
      <c r="P25" s="114">
        <v>87.2</v>
      </c>
      <c r="Q25" s="114">
        <v>66.8</v>
      </c>
      <c r="R25" s="114">
        <v>53.3</v>
      </c>
      <c r="S25" s="114">
        <v>41.8</v>
      </c>
      <c r="T25" s="114">
        <v>33.2</v>
      </c>
      <c r="U25" s="114">
        <v>28.4</v>
      </c>
      <c r="V25" s="114">
        <v>21.4</v>
      </c>
      <c r="W25" s="115" t="s">
        <v>31</v>
      </c>
    </row>
    <row r="26" spans="2:23" ht="39.75" customHeight="1" hidden="1">
      <c r="B26" s="110"/>
      <c r="C26" s="110"/>
      <c r="D26" s="110"/>
      <c r="E26" s="110"/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</row>
    <row r="27" spans="3:5" ht="27" customHeight="1" hidden="1">
      <c r="C27" s="116" t="s">
        <v>99</v>
      </c>
      <c r="D27" s="116" t="s">
        <v>100</v>
      </c>
      <c r="E27" s="116" t="s">
        <v>101</v>
      </c>
    </row>
    <row r="28" spans="3:5" ht="34.5" customHeight="1" hidden="1">
      <c r="C28" s="117">
        <v>89.95</v>
      </c>
      <c r="D28" s="117">
        <v>0.98</v>
      </c>
      <c r="E28" s="118">
        <v>1.035</v>
      </c>
    </row>
    <row r="29" spans="2:23" ht="25.5">
      <c r="B29" s="157" t="s">
        <v>139</v>
      </c>
      <c r="C29" s="157"/>
      <c r="D29" s="157"/>
      <c r="E29" s="157"/>
      <c r="F29" s="157"/>
      <c r="G29" s="157"/>
      <c r="H29" s="157"/>
      <c r="I29" s="157"/>
      <c r="J29" s="157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</row>
    <row r="30" spans="14:23" s="33" customFormat="1" ht="20.25" thickBot="1">
      <c r="N30" s="148"/>
      <c r="P30" s="148"/>
      <c r="U30" s="159" t="s">
        <v>102</v>
      </c>
      <c r="V30" s="159"/>
      <c r="W30" s="159"/>
    </row>
    <row r="31" spans="1:23" s="33" customFormat="1" ht="39.75" customHeight="1" thickBot="1">
      <c r="A31" s="163" t="s">
        <v>103</v>
      </c>
      <c r="B31" s="119" t="s">
        <v>12</v>
      </c>
      <c r="C31" s="120">
        <f aca="true" t="shared" si="0" ref="C31:I31">IF(ROUND((ROUND($C$28*C4,-2)*1.035),-2)&lt;=4700,4700,ROUND((ROUND($C$28*C4,-2)*1.035),-2))</f>
        <v>4700</v>
      </c>
      <c r="D31" s="121">
        <f t="shared" si="0"/>
        <v>4700</v>
      </c>
      <c r="E31" s="121">
        <f t="shared" si="0"/>
        <v>4700</v>
      </c>
      <c r="F31" s="122">
        <f t="shared" si="0"/>
        <v>6700</v>
      </c>
      <c r="G31" s="122">
        <f t="shared" si="0"/>
        <v>8700</v>
      </c>
      <c r="H31" s="122">
        <f t="shared" si="0"/>
        <v>9100</v>
      </c>
      <c r="I31" s="122">
        <f t="shared" si="0"/>
        <v>10000</v>
      </c>
      <c r="J31" s="122">
        <f aca="true" t="shared" si="1" ref="J31:W31">IF(ROUND((ROUND($C$28*J4,-2)*1.035),-2)&lt;=4700,4700,ROUND((ROUND($C$28*J4,-2)*1.035),-2))</f>
        <v>10500</v>
      </c>
      <c r="K31" s="122">
        <f t="shared" si="1"/>
        <v>11100</v>
      </c>
      <c r="L31" s="122">
        <f t="shared" si="1"/>
        <v>11500</v>
      </c>
      <c r="M31" s="122">
        <f t="shared" si="1"/>
        <v>11900</v>
      </c>
      <c r="N31" s="122">
        <f t="shared" si="1"/>
        <v>12600</v>
      </c>
      <c r="O31" s="122">
        <f t="shared" si="1"/>
        <v>13800</v>
      </c>
      <c r="P31" s="122">
        <f t="shared" si="1"/>
        <v>14900</v>
      </c>
      <c r="Q31" s="122">
        <f t="shared" si="1"/>
        <v>16900</v>
      </c>
      <c r="R31" s="122">
        <f t="shared" si="1"/>
        <v>18100</v>
      </c>
      <c r="S31" s="122">
        <f t="shared" si="1"/>
        <v>19100</v>
      </c>
      <c r="T31" s="122">
        <f t="shared" si="1"/>
        <v>20000</v>
      </c>
      <c r="U31" s="122">
        <f t="shared" si="1"/>
        <v>20400</v>
      </c>
      <c r="V31" s="122">
        <f t="shared" si="1"/>
        <v>21100</v>
      </c>
      <c r="W31" s="123">
        <f t="shared" si="1"/>
        <v>23100</v>
      </c>
    </row>
    <row r="32" spans="1:23" s="33" customFormat="1" ht="39.75" customHeight="1" thickBot="1">
      <c r="A32" s="163"/>
      <c r="B32" s="124">
        <v>5.9</v>
      </c>
      <c r="C32" s="119" t="s">
        <v>13</v>
      </c>
      <c r="D32" s="125">
        <f aca="true" t="shared" si="2" ref="D32:I32">IF(ROUND((ROUND($C$28*D5,-2)*1.035),-2)&lt;=4700,4700,ROUND((ROUND($C$28*D5,-2)*1.035),-2))</f>
        <v>4700</v>
      </c>
      <c r="E32" s="126">
        <f t="shared" si="2"/>
        <v>4700</v>
      </c>
      <c r="F32" s="127">
        <f t="shared" si="2"/>
        <v>6100</v>
      </c>
      <c r="G32" s="127">
        <f t="shared" si="2"/>
        <v>8200</v>
      </c>
      <c r="H32" s="127">
        <f t="shared" si="2"/>
        <v>8600</v>
      </c>
      <c r="I32" s="127">
        <f t="shared" si="2"/>
        <v>9500</v>
      </c>
      <c r="J32" s="127">
        <f aca="true" t="shared" si="3" ref="J32:W32">IF(ROUND((ROUND($C$28*J5,-2)*1.035),-2)&lt;=4700,4700,ROUND((ROUND($C$28*J5,-2)*1.035),-2))</f>
        <v>9900</v>
      </c>
      <c r="K32" s="127">
        <f t="shared" si="3"/>
        <v>10500</v>
      </c>
      <c r="L32" s="127">
        <f t="shared" si="3"/>
        <v>10900</v>
      </c>
      <c r="M32" s="127">
        <f t="shared" si="3"/>
        <v>11400</v>
      </c>
      <c r="N32" s="127">
        <f t="shared" si="3"/>
        <v>12100</v>
      </c>
      <c r="O32" s="127">
        <f t="shared" si="3"/>
        <v>13200</v>
      </c>
      <c r="P32" s="127">
        <f t="shared" si="3"/>
        <v>14400</v>
      </c>
      <c r="Q32" s="127">
        <f t="shared" si="3"/>
        <v>16400</v>
      </c>
      <c r="R32" s="127">
        <f t="shared" si="3"/>
        <v>17600</v>
      </c>
      <c r="S32" s="127">
        <f t="shared" si="3"/>
        <v>18600</v>
      </c>
      <c r="T32" s="127">
        <f t="shared" si="3"/>
        <v>19500</v>
      </c>
      <c r="U32" s="127">
        <f t="shared" si="3"/>
        <v>19900</v>
      </c>
      <c r="V32" s="127">
        <f t="shared" si="3"/>
        <v>20500</v>
      </c>
      <c r="W32" s="128">
        <f t="shared" si="3"/>
        <v>22600</v>
      </c>
    </row>
    <row r="33" spans="1:23" s="33" customFormat="1" ht="39.75" customHeight="1" thickBot="1">
      <c r="A33" s="163"/>
      <c r="B33" s="129">
        <v>20.7</v>
      </c>
      <c r="C33" s="130">
        <v>14.8</v>
      </c>
      <c r="D33" s="119" t="s">
        <v>14</v>
      </c>
      <c r="E33" s="125">
        <f>IF(ROUND((ROUND($C$28*E6,-2)*1.035),-2)&lt;=4700,4700,ROUND((ROUND($C$28*E6,-2)*1.035),-2))</f>
        <v>4700</v>
      </c>
      <c r="F33" s="127">
        <f>IF(ROUND((ROUND($C$28*F6,-2)*1.035),-2)&lt;=4700,4700,ROUND((ROUND($C$28*F6,-2)*1.035),-2))</f>
        <v>4800</v>
      </c>
      <c r="G33" s="127">
        <f>IF(ROUND((ROUND($C$28*G6,-2)*1.035),-2)&lt;=4700,4700,ROUND((ROUND($C$28*G6,-2)*1.035),-2))</f>
        <v>6700</v>
      </c>
      <c r="H33" s="127">
        <f>IF(ROUND((ROUND($C$28*H6,-2)*1.035),-2)&lt;=4700,4700,ROUND((ROUND($C$28*H6,-2)*1.035),-2))</f>
        <v>7100</v>
      </c>
      <c r="I33" s="127">
        <f>IF(ROUND((ROUND($C$28*I6,-2)*1.035),-2)&lt;=4700,4700,ROUND((ROUND($C$28*I6,-2)*1.035),-2))</f>
        <v>8100</v>
      </c>
      <c r="J33" s="127">
        <f aca="true" t="shared" si="4" ref="J33:W33">IF(ROUND((ROUND($C$28*J6,-2)*1.035),-2)&lt;=4700,4700,ROUND((ROUND($C$28*J6,-2)*1.035),-2))</f>
        <v>8600</v>
      </c>
      <c r="K33" s="127">
        <f t="shared" si="4"/>
        <v>9100</v>
      </c>
      <c r="L33" s="127">
        <f t="shared" si="4"/>
        <v>9500</v>
      </c>
      <c r="M33" s="127">
        <f t="shared" si="4"/>
        <v>10000</v>
      </c>
      <c r="N33" s="127">
        <f t="shared" si="4"/>
        <v>10800</v>
      </c>
      <c r="O33" s="127">
        <f t="shared" si="4"/>
        <v>11800</v>
      </c>
      <c r="P33" s="127">
        <f t="shared" si="4"/>
        <v>13000</v>
      </c>
      <c r="Q33" s="127">
        <f t="shared" si="4"/>
        <v>14900</v>
      </c>
      <c r="R33" s="127">
        <f t="shared" si="4"/>
        <v>16100</v>
      </c>
      <c r="S33" s="127">
        <f t="shared" si="4"/>
        <v>17300</v>
      </c>
      <c r="T33" s="127">
        <f t="shared" si="4"/>
        <v>18000</v>
      </c>
      <c r="U33" s="127">
        <f t="shared" si="4"/>
        <v>18500</v>
      </c>
      <c r="V33" s="127">
        <f t="shared" si="4"/>
        <v>19100</v>
      </c>
      <c r="W33" s="128">
        <f t="shared" si="4"/>
        <v>21100</v>
      </c>
    </row>
    <row r="34" spans="1:23" s="33" customFormat="1" ht="39.75" customHeight="1" thickBot="1">
      <c r="A34" s="163"/>
      <c r="B34" s="129">
        <v>38.3</v>
      </c>
      <c r="C34" s="131">
        <v>32.4</v>
      </c>
      <c r="D34" s="132">
        <v>17.6</v>
      </c>
      <c r="E34" s="119" t="s">
        <v>15</v>
      </c>
      <c r="F34" s="125">
        <f>IF(ROUND((ROUND($C$28*F7,-2)*1.035),-2)&lt;=4700,4700,ROUND((ROUND($C$28*F7,-2)*1.035),-2))</f>
        <v>4700</v>
      </c>
      <c r="G34" s="127">
        <f>IF(ROUND((ROUND($C$28*G7,-2)*1.035),-2)&lt;=4700,4700,ROUND((ROUND($C$28*G7,-2)*1.035),-2))</f>
        <v>5200</v>
      </c>
      <c r="H34" s="127">
        <f>IF(ROUND((ROUND($C$28*H7,-2)*1.035),-2)&lt;=4700,4700,ROUND((ROUND($C$28*H7,-2)*1.035),-2))</f>
        <v>5600</v>
      </c>
      <c r="I34" s="127">
        <f>IF(ROUND((ROUND($C$28*I7,-2)*1.035),-2)&lt;=4700,4700,ROUND((ROUND($C$28*I7,-2)*1.035),-2))</f>
        <v>6400</v>
      </c>
      <c r="J34" s="127">
        <f aca="true" t="shared" si="5" ref="J34:W34">IF(ROUND((ROUND($C$28*J7,-2)*1.035),-2)&lt;=4700,4700,ROUND((ROUND($C$28*J7,-2)*1.035),-2))</f>
        <v>6900</v>
      </c>
      <c r="K34" s="127">
        <f t="shared" si="5"/>
        <v>7500</v>
      </c>
      <c r="L34" s="127">
        <f t="shared" si="5"/>
        <v>7900</v>
      </c>
      <c r="M34" s="127">
        <f t="shared" si="5"/>
        <v>8400</v>
      </c>
      <c r="N34" s="127">
        <f t="shared" si="5"/>
        <v>9100</v>
      </c>
      <c r="O34" s="127">
        <f t="shared" si="5"/>
        <v>10200</v>
      </c>
      <c r="P34" s="127">
        <f t="shared" si="5"/>
        <v>11400</v>
      </c>
      <c r="Q34" s="127">
        <f t="shared" si="5"/>
        <v>13200</v>
      </c>
      <c r="R34" s="127">
        <f t="shared" si="5"/>
        <v>14600</v>
      </c>
      <c r="S34" s="127">
        <f t="shared" si="5"/>
        <v>15600</v>
      </c>
      <c r="T34" s="127">
        <f t="shared" si="5"/>
        <v>16500</v>
      </c>
      <c r="U34" s="127">
        <f t="shared" si="5"/>
        <v>16900</v>
      </c>
      <c r="V34" s="127">
        <f t="shared" si="5"/>
        <v>17500</v>
      </c>
      <c r="W34" s="128">
        <f t="shared" si="5"/>
        <v>19500</v>
      </c>
    </row>
    <row r="35" spans="2:23" s="33" customFormat="1" ht="39.75" customHeight="1" thickBot="1">
      <c r="B35" s="129">
        <v>71.8</v>
      </c>
      <c r="C35" s="131">
        <v>65.9</v>
      </c>
      <c r="D35" s="133">
        <v>51.1</v>
      </c>
      <c r="E35" s="132">
        <v>33.5</v>
      </c>
      <c r="F35" s="119" t="s">
        <v>16</v>
      </c>
      <c r="G35" s="125">
        <f>IF(ROUND((ROUND($C$28*G8,-2)*1.035),-2)&lt;=4700,4700,ROUND((ROUND($C$28*G8,-2)*1.035),-2))</f>
        <v>4700</v>
      </c>
      <c r="H35" s="126">
        <f>IF(ROUND((ROUND($C$28*H8,-2)*1.035),-2)&lt;=4700,4700,ROUND((ROUND($C$28*H8,-2)*1.035),-2))</f>
        <v>4700</v>
      </c>
      <c r="I35" s="126">
        <f>IF(ROUND((ROUND($C$28*I8,-2)*1.035),-2)&lt;=4700,4700,ROUND((ROUND($C$28*I8,-2)*1.035),-2))</f>
        <v>4700</v>
      </c>
      <c r="J35" s="126">
        <f aca="true" t="shared" si="6" ref="J35:W35">IF(ROUND((ROUND($C$28*J8,-2)*1.035),-2)&lt;=4700,4700,ROUND((ROUND($C$28*J8,-2)*1.035),-2))</f>
        <v>4700</v>
      </c>
      <c r="K35" s="126">
        <f t="shared" si="6"/>
        <v>4700</v>
      </c>
      <c r="L35" s="127">
        <f t="shared" si="6"/>
        <v>4800</v>
      </c>
      <c r="M35" s="127">
        <f t="shared" si="6"/>
        <v>5300</v>
      </c>
      <c r="N35" s="127">
        <f t="shared" si="6"/>
        <v>6000</v>
      </c>
      <c r="O35" s="127">
        <f t="shared" si="6"/>
        <v>7000</v>
      </c>
      <c r="P35" s="127">
        <f t="shared" si="6"/>
        <v>8300</v>
      </c>
      <c r="Q35" s="127">
        <f t="shared" si="6"/>
        <v>10100</v>
      </c>
      <c r="R35" s="127">
        <f t="shared" si="6"/>
        <v>11400</v>
      </c>
      <c r="S35" s="127">
        <f t="shared" si="6"/>
        <v>12500</v>
      </c>
      <c r="T35" s="127">
        <f t="shared" si="6"/>
        <v>13200</v>
      </c>
      <c r="U35" s="127">
        <f t="shared" si="6"/>
        <v>13800</v>
      </c>
      <c r="V35" s="127">
        <f t="shared" si="6"/>
        <v>14400</v>
      </c>
      <c r="W35" s="128">
        <f t="shared" si="6"/>
        <v>16400</v>
      </c>
    </row>
    <row r="36" spans="2:23" s="33" customFormat="1" ht="39.75" customHeight="1" thickBot="1">
      <c r="B36" s="134" t="s">
        <v>114</v>
      </c>
      <c r="C36" s="135">
        <v>87.5</v>
      </c>
      <c r="D36" s="135">
        <v>72.7</v>
      </c>
      <c r="E36" s="135">
        <v>55.1</v>
      </c>
      <c r="F36" s="136">
        <v>21.6</v>
      </c>
      <c r="G36" s="119" t="s">
        <v>17</v>
      </c>
      <c r="H36" s="125">
        <f>IF(ROUND((ROUND($C$28*H9,-2)*1.035),-2)&lt;=4700,4700,ROUND((ROUND($C$28*H9,-2)*1.035),-2))</f>
        <v>4700</v>
      </c>
      <c r="I36" s="126">
        <f>IF(ROUND((ROUND($C$28*I9,-2)*1.035),-2)&lt;=4700,4700,ROUND((ROUND($C$28*I9,-2)*1.035),-2))</f>
        <v>4700</v>
      </c>
      <c r="J36" s="126">
        <f aca="true" t="shared" si="7" ref="J36:W36">IF(ROUND((ROUND($C$28*J9,-2)*1.035),-2)&lt;=4700,4700,ROUND((ROUND($C$28*J9,-2)*1.035),-2))</f>
        <v>4700</v>
      </c>
      <c r="K36" s="126">
        <f t="shared" si="7"/>
        <v>4700</v>
      </c>
      <c r="L36" s="126">
        <f t="shared" si="7"/>
        <v>4700</v>
      </c>
      <c r="M36" s="126">
        <f t="shared" si="7"/>
        <v>4700</v>
      </c>
      <c r="N36" s="126">
        <f t="shared" si="7"/>
        <v>4700</v>
      </c>
      <c r="O36" s="127">
        <f t="shared" si="7"/>
        <v>5100</v>
      </c>
      <c r="P36" s="127">
        <f t="shared" si="7"/>
        <v>6200</v>
      </c>
      <c r="Q36" s="127">
        <f t="shared" si="7"/>
        <v>8200</v>
      </c>
      <c r="R36" s="127">
        <f t="shared" si="7"/>
        <v>9400</v>
      </c>
      <c r="S36" s="127">
        <f t="shared" si="7"/>
        <v>10500</v>
      </c>
      <c r="T36" s="127">
        <f t="shared" si="7"/>
        <v>11300</v>
      </c>
      <c r="U36" s="127">
        <f t="shared" si="7"/>
        <v>11700</v>
      </c>
      <c r="V36" s="127">
        <f t="shared" si="7"/>
        <v>12400</v>
      </c>
      <c r="W36" s="128">
        <f t="shared" si="7"/>
        <v>14400</v>
      </c>
    </row>
    <row r="37" spans="2:23" s="33" customFormat="1" ht="39.75" customHeight="1" thickBot="1">
      <c r="B37" s="134">
        <v>97.9</v>
      </c>
      <c r="C37" s="135">
        <v>92</v>
      </c>
      <c r="D37" s="135">
        <v>77.2</v>
      </c>
      <c r="E37" s="135">
        <v>59.6</v>
      </c>
      <c r="F37" s="135">
        <v>26.1</v>
      </c>
      <c r="G37" s="137">
        <v>4.5</v>
      </c>
      <c r="H37" s="138" t="s">
        <v>18</v>
      </c>
      <c r="I37" s="125">
        <f aca="true" t="shared" si="8" ref="I37:O37">IF(ROUND((ROUND($C$28*I10,-2)*1.035),-2)&lt;=4700,4700,ROUND((ROUND($C$28*I10,-2)*1.035),-2))</f>
        <v>4700</v>
      </c>
      <c r="J37" s="126">
        <f t="shared" si="8"/>
        <v>4700</v>
      </c>
      <c r="K37" s="126">
        <f t="shared" si="8"/>
        <v>4700</v>
      </c>
      <c r="L37" s="126">
        <f t="shared" si="8"/>
        <v>4700</v>
      </c>
      <c r="M37" s="126">
        <f t="shared" si="8"/>
        <v>4700</v>
      </c>
      <c r="N37" s="126">
        <f t="shared" si="8"/>
        <v>4700</v>
      </c>
      <c r="O37" s="127">
        <f t="shared" si="8"/>
        <v>4700</v>
      </c>
      <c r="P37" s="127">
        <f aca="true" t="shared" si="9" ref="P37:W37">IF(ROUND((ROUND($C$28*P10,-2)*1.035),-2)&lt;=4700,4700,ROUND((ROUND($C$28*P10,-2)*1.035),-2))</f>
        <v>5800</v>
      </c>
      <c r="Q37" s="127">
        <f t="shared" si="9"/>
        <v>7800</v>
      </c>
      <c r="R37" s="127">
        <f t="shared" si="9"/>
        <v>9000</v>
      </c>
      <c r="S37" s="127">
        <f t="shared" si="9"/>
        <v>10000</v>
      </c>
      <c r="T37" s="127">
        <f t="shared" si="9"/>
        <v>10900</v>
      </c>
      <c r="U37" s="127">
        <f t="shared" si="9"/>
        <v>11300</v>
      </c>
      <c r="V37" s="127">
        <f t="shared" si="9"/>
        <v>12000</v>
      </c>
      <c r="W37" s="128">
        <f t="shared" si="9"/>
        <v>14000</v>
      </c>
    </row>
    <row r="38" spans="2:23" s="33" customFormat="1" ht="39.75" customHeight="1" thickBot="1">
      <c r="B38" s="134">
        <v>107.7</v>
      </c>
      <c r="C38" s="135">
        <v>101.8</v>
      </c>
      <c r="D38" s="135">
        <v>87</v>
      </c>
      <c r="E38" s="135">
        <v>69.4</v>
      </c>
      <c r="F38" s="135">
        <v>35.9</v>
      </c>
      <c r="G38" s="139">
        <v>14.3</v>
      </c>
      <c r="H38" s="137">
        <v>9.8</v>
      </c>
      <c r="I38" s="138" t="s">
        <v>19</v>
      </c>
      <c r="J38" s="125">
        <f aca="true" t="shared" si="10" ref="J38:O38">IF(ROUND((ROUND($C$28*J11,-2)*1.035),-2)&lt;=4700,4700,ROUND((ROUND($C$28*J11,-2)*1.035),-2))</f>
        <v>4700</v>
      </c>
      <c r="K38" s="126">
        <f t="shared" si="10"/>
        <v>4700</v>
      </c>
      <c r="L38" s="126">
        <f t="shared" si="10"/>
        <v>4700</v>
      </c>
      <c r="M38" s="126">
        <f t="shared" si="10"/>
        <v>4700</v>
      </c>
      <c r="N38" s="126">
        <f t="shared" si="10"/>
        <v>4700</v>
      </c>
      <c r="O38" s="126">
        <f t="shared" si="10"/>
        <v>4700</v>
      </c>
      <c r="P38" s="127">
        <f aca="true" t="shared" si="11" ref="P38:W38">IF(ROUND((ROUND($C$28*P11,-2)*1.035),-2)&lt;=4700,4700,ROUND((ROUND($C$28*P11,-2)*1.035),-2))</f>
        <v>5000</v>
      </c>
      <c r="Q38" s="127">
        <f t="shared" si="11"/>
        <v>6800</v>
      </c>
      <c r="R38" s="127">
        <f t="shared" si="11"/>
        <v>8100</v>
      </c>
      <c r="S38" s="127">
        <f t="shared" si="11"/>
        <v>9100</v>
      </c>
      <c r="T38" s="127">
        <f t="shared" si="11"/>
        <v>9900</v>
      </c>
      <c r="U38" s="127">
        <f t="shared" si="11"/>
        <v>10400</v>
      </c>
      <c r="V38" s="127">
        <f t="shared" si="11"/>
        <v>11100</v>
      </c>
      <c r="W38" s="128">
        <f t="shared" si="11"/>
        <v>13000</v>
      </c>
    </row>
    <row r="39" spans="2:23" s="33" customFormat="1" ht="39.75" customHeight="1" thickBot="1">
      <c r="B39" s="134">
        <v>112.8</v>
      </c>
      <c r="C39" s="135">
        <v>106.9</v>
      </c>
      <c r="D39" s="135">
        <v>92.1</v>
      </c>
      <c r="E39" s="135">
        <v>74.5</v>
      </c>
      <c r="F39" s="135">
        <v>41</v>
      </c>
      <c r="G39" s="139">
        <v>19.4</v>
      </c>
      <c r="H39" s="139">
        <v>14.9</v>
      </c>
      <c r="I39" s="137">
        <v>5.1</v>
      </c>
      <c r="J39" s="138" t="s">
        <v>94</v>
      </c>
      <c r="K39" s="125">
        <f>IF(ROUND((ROUND($C$28*K12,-2)*1.035),-2)&lt;=4700,4700,ROUND((ROUND($C$28*K12,-2)*1.035),-2))</f>
        <v>4700</v>
      </c>
      <c r="L39" s="126">
        <f>IF(ROUND((ROUND($C$28*L12,-2)*1.035),-2)&lt;=4700,4700,ROUND((ROUND($C$28*L12,-2)*1.035),-2))</f>
        <v>4700</v>
      </c>
      <c r="M39" s="126">
        <f>IF(ROUND((ROUND($C$28*M12,-2)*1.035),-2)&lt;=4700,4700,ROUND((ROUND($C$28*M12,-2)*1.035),-2))</f>
        <v>4700</v>
      </c>
      <c r="N39" s="126">
        <f>IF(ROUND((ROUND($C$28*N12,-2)*1.035),-2)&lt;=4700,4700,ROUND((ROUND($C$28*N12,-2)*1.035),-2))</f>
        <v>4700</v>
      </c>
      <c r="O39" s="126">
        <f>IF(ROUND((ROUND($C$28*O12,-2)*1.035),-2)&lt;=4700,4700,ROUND((ROUND($C$28*O12,-2)*1.035),-2))</f>
        <v>4700</v>
      </c>
      <c r="P39" s="126">
        <f aca="true" t="shared" si="12" ref="P39:W39">IF(ROUND((ROUND($C$28*P12,-2)*1.035),-2)&lt;=4700,4700,ROUND((ROUND($C$28*P12,-2)*1.035),-2))</f>
        <v>4700</v>
      </c>
      <c r="Q39" s="127">
        <f t="shared" si="12"/>
        <v>6300</v>
      </c>
      <c r="R39" s="127">
        <f t="shared" si="12"/>
        <v>7600</v>
      </c>
      <c r="S39" s="127">
        <f t="shared" si="12"/>
        <v>8700</v>
      </c>
      <c r="T39" s="127">
        <f t="shared" si="12"/>
        <v>9500</v>
      </c>
      <c r="U39" s="127">
        <f t="shared" si="12"/>
        <v>9900</v>
      </c>
      <c r="V39" s="127">
        <f t="shared" si="12"/>
        <v>10600</v>
      </c>
      <c r="W39" s="128">
        <f t="shared" si="12"/>
        <v>12500</v>
      </c>
    </row>
    <row r="40" spans="2:23" s="33" customFormat="1" ht="39.75" customHeight="1" thickBot="1">
      <c r="B40" s="134">
        <v>118.6</v>
      </c>
      <c r="C40" s="135">
        <v>112.7</v>
      </c>
      <c r="D40" s="135">
        <v>97.9</v>
      </c>
      <c r="E40" s="135">
        <v>80.3</v>
      </c>
      <c r="F40" s="135">
        <v>46.8</v>
      </c>
      <c r="G40" s="139">
        <v>25.2</v>
      </c>
      <c r="H40" s="139">
        <v>20.7</v>
      </c>
      <c r="I40" s="139">
        <v>10.9</v>
      </c>
      <c r="J40" s="137">
        <v>5.8</v>
      </c>
      <c r="K40" s="138" t="s">
        <v>95</v>
      </c>
      <c r="L40" s="125">
        <f>IF(ROUND((ROUND($C$28*L13,-2)*1.035),-2)&lt;=4700,4700,ROUND((ROUND($C$28*L13,-2)*1.035),-2))</f>
        <v>4700</v>
      </c>
      <c r="M40" s="126">
        <f>IF(ROUND((ROUND($C$28*M13,-2)*1.035),-2)&lt;=4700,4700,ROUND((ROUND($C$28*M13,-2)*1.035),-2))</f>
        <v>4700</v>
      </c>
      <c r="N40" s="126">
        <f>IF(ROUND((ROUND($C$28*N13,-2)*1.035),-2)&lt;=4700,4700,ROUND((ROUND($C$28*N13,-2)*1.035),-2))</f>
        <v>4700</v>
      </c>
      <c r="O40" s="126">
        <f>IF(ROUND((ROUND($C$28*O13,-2)*1.035),-2)&lt;=4700,4700,ROUND((ROUND($C$28*O13,-2)*1.035),-2))</f>
        <v>4700</v>
      </c>
      <c r="P40" s="126">
        <f aca="true" t="shared" si="13" ref="P40:W40">IF(ROUND((ROUND($C$28*P13,-2)*1.035),-2)&lt;=4700,4700,ROUND((ROUND($C$28*P13,-2)*1.035),-2))</f>
        <v>4700</v>
      </c>
      <c r="Q40" s="127">
        <f t="shared" si="13"/>
        <v>5800</v>
      </c>
      <c r="R40" s="127">
        <f t="shared" si="13"/>
        <v>7000</v>
      </c>
      <c r="S40" s="127">
        <f t="shared" si="13"/>
        <v>8200</v>
      </c>
      <c r="T40" s="127">
        <f t="shared" si="13"/>
        <v>8900</v>
      </c>
      <c r="U40" s="127">
        <f t="shared" si="13"/>
        <v>9400</v>
      </c>
      <c r="V40" s="127">
        <f t="shared" si="13"/>
        <v>10000</v>
      </c>
      <c r="W40" s="128">
        <f t="shared" si="13"/>
        <v>12000</v>
      </c>
    </row>
    <row r="41" spans="2:23" s="33" customFormat="1" ht="39.75" customHeight="1" thickBot="1">
      <c r="B41" s="140">
        <v>123.1</v>
      </c>
      <c r="C41" s="141">
        <v>117.2</v>
      </c>
      <c r="D41" s="141">
        <v>102.4</v>
      </c>
      <c r="E41" s="141">
        <v>84.8</v>
      </c>
      <c r="F41" s="141">
        <v>51.3</v>
      </c>
      <c r="G41" s="139">
        <v>29.7</v>
      </c>
      <c r="H41" s="139">
        <v>25.2</v>
      </c>
      <c r="I41" s="139">
        <v>15.4</v>
      </c>
      <c r="J41" s="139">
        <v>10.3</v>
      </c>
      <c r="K41" s="137">
        <v>4.5</v>
      </c>
      <c r="L41" s="138" t="s">
        <v>20</v>
      </c>
      <c r="M41" s="125">
        <f>IF(ROUND((ROUND($C$28*M14,-2)*1.035),-2)&lt;=4700,4700,ROUND((ROUND($C$28*M14,-2)*1.035),-2))</f>
        <v>4700</v>
      </c>
      <c r="N41" s="126">
        <f>IF(ROUND((ROUND($C$28*N14,-2)*1.035),-2)&lt;=4700,4700,ROUND((ROUND($C$28*N14,-2)*1.035),-2))</f>
        <v>4700</v>
      </c>
      <c r="O41" s="126">
        <f>IF(ROUND((ROUND($C$28*O14,-2)*1.035),-2)&lt;=4700,4700,ROUND((ROUND($C$28*O14,-2)*1.035),-2))</f>
        <v>4700</v>
      </c>
      <c r="P41" s="126">
        <f aca="true" t="shared" si="14" ref="P41:W41">IF(ROUND((ROUND($C$28*P14,-2)*1.035),-2)&lt;=4700,4700,ROUND((ROUND($C$28*P14,-2)*1.035),-2))</f>
        <v>4700</v>
      </c>
      <c r="Q41" s="127">
        <f t="shared" si="14"/>
        <v>5400</v>
      </c>
      <c r="R41" s="127">
        <f t="shared" si="14"/>
        <v>6600</v>
      </c>
      <c r="S41" s="127">
        <f t="shared" si="14"/>
        <v>7800</v>
      </c>
      <c r="T41" s="127">
        <f t="shared" si="14"/>
        <v>8500</v>
      </c>
      <c r="U41" s="127">
        <f t="shared" si="14"/>
        <v>9000</v>
      </c>
      <c r="V41" s="127">
        <f t="shared" si="14"/>
        <v>9600</v>
      </c>
      <c r="W41" s="128">
        <f t="shared" si="14"/>
        <v>11600</v>
      </c>
    </row>
    <row r="42" spans="2:23" s="33" customFormat="1" ht="39.75" customHeight="1" thickBot="1">
      <c r="B42" s="140">
        <v>128.1</v>
      </c>
      <c r="C42" s="141">
        <v>122.2</v>
      </c>
      <c r="D42" s="141">
        <v>107.4</v>
      </c>
      <c r="E42" s="141">
        <v>89.8</v>
      </c>
      <c r="F42" s="141">
        <v>56.3</v>
      </c>
      <c r="G42" s="139">
        <v>34.7</v>
      </c>
      <c r="H42" s="139">
        <v>30.2</v>
      </c>
      <c r="I42" s="139">
        <v>20.4</v>
      </c>
      <c r="J42" s="139">
        <v>15.3</v>
      </c>
      <c r="K42" s="139">
        <v>9.5</v>
      </c>
      <c r="L42" s="137">
        <v>5</v>
      </c>
      <c r="M42" s="138" t="s">
        <v>21</v>
      </c>
      <c r="N42" s="125">
        <f>IF(ROUND((ROUND($C$28*N15,-2)*1.035),-2)&lt;=4700,4700,ROUND((ROUND($C$28*N15,-2)*1.035),-2))</f>
        <v>4700</v>
      </c>
      <c r="O42" s="126">
        <f>IF(ROUND((ROUND($C$28*O15,-2)*1.035),-2)&lt;=4700,4700,ROUND((ROUND($C$28*O15,-2)*1.035),-2))</f>
        <v>4700</v>
      </c>
      <c r="P42" s="126">
        <f aca="true" t="shared" si="15" ref="P42:W42">IF(ROUND((ROUND($C$28*P15,-2)*1.035),-2)&lt;=4700,4700,ROUND((ROUND($C$28*P15,-2)*1.035),-2))</f>
        <v>4700</v>
      </c>
      <c r="Q42" s="127">
        <f t="shared" si="15"/>
        <v>5000</v>
      </c>
      <c r="R42" s="127">
        <f t="shared" si="15"/>
        <v>6200</v>
      </c>
      <c r="S42" s="127">
        <f t="shared" si="15"/>
        <v>7200</v>
      </c>
      <c r="T42" s="127">
        <f t="shared" si="15"/>
        <v>8100</v>
      </c>
      <c r="U42" s="127">
        <f t="shared" si="15"/>
        <v>8500</v>
      </c>
      <c r="V42" s="127">
        <f t="shared" si="15"/>
        <v>9100</v>
      </c>
      <c r="W42" s="128">
        <f t="shared" si="15"/>
        <v>11200</v>
      </c>
    </row>
    <row r="43" spans="2:23" s="33" customFormat="1" ht="39.75" customHeight="1" thickBot="1">
      <c r="B43" s="140">
        <v>135.9</v>
      </c>
      <c r="C43" s="141">
        <v>130</v>
      </c>
      <c r="D43" s="141">
        <v>115.2</v>
      </c>
      <c r="E43" s="141">
        <v>97.6</v>
      </c>
      <c r="F43" s="141">
        <v>64.1</v>
      </c>
      <c r="G43" s="139">
        <v>42.5</v>
      </c>
      <c r="H43" s="139">
        <v>38</v>
      </c>
      <c r="I43" s="139">
        <v>28.2</v>
      </c>
      <c r="J43" s="139">
        <v>23.1</v>
      </c>
      <c r="K43" s="139">
        <v>17.3</v>
      </c>
      <c r="L43" s="139">
        <v>12.8</v>
      </c>
      <c r="M43" s="137">
        <v>7.8</v>
      </c>
      <c r="N43" s="138" t="s">
        <v>22</v>
      </c>
      <c r="O43" s="125">
        <f>IF(ROUND((ROUND($C$28*O16,-2)*1.035),-2)&lt;=4700,4700,ROUND((ROUND($C$28*O16,-2)*1.035),-2))</f>
        <v>4700</v>
      </c>
      <c r="P43" s="126">
        <f aca="true" t="shared" si="16" ref="P43:V44">IF(ROUND((ROUND($C$28*P16,-2)*1.035),-2)&lt;=4700,4700,ROUND((ROUND($C$28*P16,-2)*1.035),-2))</f>
        <v>4700</v>
      </c>
      <c r="Q43" s="126">
        <f t="shared" si="16"/>
        <v>4700</v>
      </c>
      <c r="R43" s="127">
        <f t="shared" si="16"/>
        <v>5500</v>
      </c>
      <c r="S43" s="127">
        <f t="shared" si="16"/>
        <v>6500</v>
      </c>
      <c r="T43" s="127">
        <f t="shared" si="16"/>
        <v>7300</v>
      </c>
      <c r="U43" s="127">
        <f t="shared" si="16"/>
        <v>7800</v>
      </c>
      <c r="V43" s="127">
        <f t="shared" si="16"/>
        <v>8400</v>
      </c>
      <c r="W43" s="128">
        <f aca="true" t="shared" si="17" ref="W43:W51">IF(ROUND((ROUND($C$28*W16,-2)*1.035),-2)&lt;=4700,4700,ROUND((ROUND($C$28*W16,-2)*1.035),-2))</f>
        <v>10500</v>
      </c>
    </row>
    <row r="44" spans="2:23" s="33" customFormat="1" ht="39.75" customHeight="1" thickBot="1">
      <c r="B44" s="140">
        <v>147.9</v>
      </c>
      <c r="C44" s="141">
        <v>142</v>
      </c>
      <c r="D44" s="141">
        <v>127.2</v>
      </c>
      <c r="E44" s="141">
        <v>109.6</v>
      </c>
      <c r="F44" s="141">
        <v>76.1</v>
      </c>
      <c r="G44" s="139">
        <v>54.5</v>
      </c>
      <c r="H44" s="139">
        <v>50</v>
      </c>
      <c r="I44" s="139">
        <v>40.2</v>
      </c>
      <c r="J44" s="139">
        <v>35.1</v>
      </c>
      <c r="K44" s="139">
        <v>29.3</v>
      </c>
      <c r="L44" s="139">
        <v>24.8</v>
      </c>
      <c r="M44" s="139">
        <v>19.8</v>
      </c>
      <c r="N44" s="137">
        <v>12</v>
      </c>
      <c r="O44" s="138" t="s">
        <v>23</v>
      </c>
      <c r="P44" s="125">
        <f t="shared" si="16"/>
        <v>4700</v>
      </c>
      <c r="Q44" s="126">
        <f aca="true" t="shared" si="18" ref="Q44:V44">IF(ROUND((ROUND($C$28*Q17,-2)*1.035),-2)&lt;=4700,4700,ROUND((ROUND($C$28*Q17,-2)*1.035),-2))</f>
        <v>4700</v>
      </c>
      <c r="R44" s="126">
        <f t="shared" si="18"/>
        <v>4700</v>
      </c>
      <c r="S44" s="127">
        <f t="shared" si="18"/>
        <v>5400</v>
      </c>
      <c r="T44" s="127">
        <f t="shared" si="18"/>
        <v>6200</v>
      </c>
      <c r="U44" s="127">
        <f t="shared" si="18"/>
        <v>6600</v>
      </c>
      <c r="V44" s="127">
        <f t="shared" si="18"/>
        <v>7300</v>
      </c>
      <c r="W44" s="128">
        <f t="shared" si="17"/>
        <v>9300</v>
      </c>
    </row>
    <row r="45" spans="2:23" s="33" customFormat="1" ht="39.75" customHeight="1" thickBot="1">
      <c r="B45" s="140">
        <v>160.6</v>
      </c>
      <c r="C45" s="141">
        <v>154.7</v>
      </c>
      <c r="D45" s="141">
        <v>139.9</v>
      </c>
      <c r="E45" s="141">
        <v>122.3</v>
      </c>
      <c r="F45" s="141">
        <v>88.8</v>
      </c>
      <c r="G45" s="139">
        <v>67.2</v>
      </c>
      <c r="H45" s="139">
        <v>62.7</v>
      </c>
      <c r="I45" s="139">
        <v>52.9</v>
      </c>
      <c r="J45" s="139">
        <v>47.8</v>
      </c>
      <c r="K45" s="139">
        <v>42</v>
      </c>
      <c r="L45" s="139">
        <v>37.5</v>
      </c>
      <c r="M45" s="139">
        <v>32.5</v>
      </c>
      <c r="N45" s="139">
        <v>24.7</v>
      </c>
      <c r="O45" s="137">
        <v>12.7</v>
      </c>
      <c r="P45" s="138" t="s">
        <v>24</v>
      </c>
      <c r="Q45" s="125">
        <f aca="true" t="shared" si="19" ref="Q45:V45">IF(ROUND((ROUND($C$28*Q18,-2)*1.035),-2)&lt;=4700,4700,ROUND((ROUND($C$28*Q18,-2)*1.035),-2))</f>
        <v>4700</v>
      </c>
      <c r="R45" s="126">
        <f t="shared" si="19"/>
        <v>4700</v>
      </c>
      <c r="S45" s="126">
        <f t="shared" si="19"/>
        <v>4700</v>
      </c>
      <c r="T45" s="127">
        <f t="shared" si="19"/>
        <v>5100</v>
      </c>
      <c r="U45" s="127">
        <f t="shared" si="19"/>
        <v>5500</v>
      </c>
      <c r="V45" s="127">
        <f t="shared" si="19"/>
        <v>6100</v>
      </c>
      <c r="W45" s="128">
        <f t="shared" si="17"/>
        <v>8100</v>
      </c>
    </row>
    <row r="46" spans="2:23" s="33" customFormat="1" ht="39.75" customHeight="1" thickBot="1">
      <c r="B46" s="140">
        <v>181</v>
      </c>
      <c r="C46" s="141">
        <v>175.1</v>
      </c>
      <c r="D46" s="141">
        <v>160.3</v>
      </c>
      <c r="E46" s="141">
        <v>142.7</v>
      </c>
      <c r="F46" s="141">
        <v>109.2</v>
      </c>
      <c r="G46" s="139">
        <v>87.6</v>
      </c>
      <c r="H46" s="139">
        <v>83.1</v>
      </c>
      <c r="I46" s="139">
        <v>73.3</v>
      </c>
      <c r="J46" s="139">
        <v>68.2</v>
      </c>
      <c r="K46" s="139">
        <v>62.4</v>
      </c>
      <c r="L46" s="139">
        <v>57.9</v>
      </c>
      <c r="M46" s="139">
        <v>52.9</v>
      </c>
      <c r="N46" s="139">
        <v>45.1</v>
      </c>
      <c r="O46" s="139">
        <v>33.1</v>
      </c>
      <c r="P46" s="137">
        <v>20.4</v>
      </c>
      <c r="Q46" s="138" t="s">
        <v>25</v>
      </c>
      <c r="R46" s="125">
        <f>IF(ROUND((ROUND($C$28*R19,-2)*1.035),-2)&lt;=4700,4700,ROUND((ROUND($C$28*R19,-2)*1.035),-2))</f>
        <v>4700</v>
      </c>
      <c r="S46" s="126">
        <f>IF(ROUND((ROUND($C$28*S19,-2)*1.035),-2)&lt;=4700,4700,ROUND((ROUND($C$28*S19,-2)*1.035),-2))</f>
        <v>4700</v>
      </c>
      <c r="T46" s="126">
        <f>IF(ROUND((ROUND($C$28*T19,-2)*1.035),-2)&lt;=4700,4700,ROUND((ROUND($C$28*T19,-2)*1.035),-2))</f>
        <v>4700</v>
      </c>
      <c r="U46" s="126">
        <f>IF(ROUND((ROUND($C$28*U19,-2)*1.035),-2)&lt;=4700,4700,ROUND((ROUND($C$28*U19,-2)*1.035),-2))</f>
        <v>4700</v>
      </c>
      <c r="V46" s="126">
        <f>IF(ROUND((ROUND($C$28*V19,-2)*1.035),-2)&lt;=4700,4700,ROUND((ROUND($C$28*V19,-2)*1.035),-2))</f>
        <v>4700</v>
      </c>
      <c r="W46" s="128">
        <f t="shared" si="17"/>
        <v>6200</v>
      </c>
    </row>
    <row r="47" spans="2:23" s="33" customFormat="1" ht="39.75" customHeight="1" thickBot="1">
      <c r="B47" s="140">
        <v>194.5</v>
      </c>
      <c r="C47" s="141">
        <v>188.6</v>
      </c>
      <c r="D47" s="141">
        <v>173.8</v>
      </c>
      <c r="E47" s="141">
        <v>156.2</v>
      </c>
      <c r="F47" s="141">
        <v>122.7</v>
      </c>
      <c r="G47" s="139">
        <v>101.1</v>
      </c>
      <c r="H47" s="139">
        <v>96.6</v>
      </c>
      <c r="I47" s="139">
        <v>86.8</v>
      </c>
      <c r="J47" s="139">
        <v>81.7</v>
      </c>
      <c r="K47" s="139">
        <v>75.9</v>
      </c>
      <c r="L47" s="139">
        <v>71.4</v>
      </c>
      <c r="M47" s="139">
        <v>66.4</v>
      </c>
      <c r="N47" s="139">
        <v>58.6</v>
      </c>
      <c r="O47" s="139">
        <v>46.6</v>
      </c>
      <c r="P47" s="139">
        <v>33.9</v>
      </c>
      <c r="Q47" s="137">
        <v>13.5</v>
      </c>
      <c r="R47" s="138" t="s">
        <v>26</v>
      </c>
      <c r="S47" s="125">
        <f>IF(ROUND((ROUND($C$28*S20,-2)*1.035),-2)&lt;=4700,4700,ROUND((ROUND($C$28*S20,-2)*1.035),-2))</f>
        <v>4700</v>
      </c>
      <c r="T47" s="126">
        <f>IF(ROUND((ROUND($C$28*T20,-2)*1.035),-2)&lt;=4700,4700,ROUND((ROUND($C$28*T20,-2)*1.035),-2))</f>
        <v>4700</v>
      </c>
      <c r="U47" s="126">
        <f>IF(ROUND((ROUND($C$28*U20,-2)*1.035),-2)&lt;=4700,4700,ROUND((ROUND($C$28*U20,-2)*1.035),-2))</f>
        <v>4700</v>
      </c>
      <c r="V47" s="126">
        <f>IF(ROUND((ROUND($C$28*V20,-2)*1.035),-2)&lt;=4700,4700,ROUND((ROUND($C$28*V20,-2)*1.035),-2))</f>
        <v>4700</v>
      </c>
      <c r="W47" s="128">
        <f t="shared" si="17"/>
        <v>5000</v>
      </c>
    </row>
    <row r="48" spans="2:23" s="33" customFormat="1" ht="39.75" customHeight="1" thickBot="1">
      <c r="B48" s="140">
        <v>206</v>
      </c>
      <c r="C48" s="141">
        <v>200.1</v>
      </c>
      <c r="D48" s="141">
        <v>185.3</v>
      </c>
      <c r="E48" s="141">
        <v>167.7</v>
      </c>
      <c r="F48" s="141">
        <v>134.2</v>
      </c>
      <c r="G48" s="139">
        <v>112.6</v>
      </c>
      <c r="H48" s="139">
        <v>108.1</v>
      </c>
      <c r="I48" s="139">
        <v>98.3</v>
      </c>
      <c r="J48" s="139">
        <v>93.2</v>
      </c>
      <c r="K48" s="139">
        <v>87.4</v>
      </c>
      <c r="L48" s="139">
        <v>82.9</v>
      </c>
      <c r="M48" s="139">
        <v>77.9</v>
      </c>
      <c r="N48" s="139">
        <v>70.1</v>
      </c>
      <c r="O48" s="139">
        <v>58.1</v>
      </c>
      <c r="P48" s="139">
        <v>45.4</v>
      </c>
      <c r="Q48" s="139">
        <v>25</v>
      </c>
      <c r="R48" s="137">
        <v>11.5</v>
      </c>
      <c r="S48" s="138" t="s">
        <v>27</v>
      </c>
      <c r="T48" s="125">
        <f>IF(ROUND((ROUND($C$28*T21,-2)*1.035),-2)&lt;=4700,4700,ROUND((ROUND($C$28*T21,-2)*1.035),-2))</f>
        <v>4700</v>
      </c>
      <c r="U48" s="126">
        <f>IF(ROUND((ROUND($C$28*U21,-2)*1.035),-2)&lt;=4700,4700,ROUND((ROUND($C$28*U21,-2)*1.035),-2))</f>
        <v>4700</v>
      </c>
      <c r="V48" s="126">
        <f>IF(ROUND((ROUND($C$28*V21,-2)*1.035),-2)&lt;=4700,4700,ROUND((ROUND($C$28*V21,-2)*1.035),-2))</f>
        <v>4700</v>
      </c>
      <c r="W48" s="142">
        <f t="shared" si="17"/>
        <v>4700</v>
      </c>
    </row>
    <row r="49" spans="2:23" s="33" customFormat="1" ht="39.75" customHeight="1" thickBot="1">
      <c r="B49" s="140">
        <v>214.6</v>
      </c>
      <c r="C49" s="141">
        <v>208.7</v>
      </c>
      <c r="D49" s="141">
        <v>193.9</v>
      </c>
      <c r="E49" s="141">
        <v>176.3</v>
      </c>
      <c r="F49" s="141">
        <v>142.8</v>
      </c>
      <c r="G49" s="139">
        <v>121.2</v>
      </c>
      <c r="H49" s="139">
        <v>116.7</v>
      </c>
      <c r="I49" s="139">
        <v>106.9</v>
      </c>
      <c r="J49" s="139">
        <v>101.8</v>
      </c>
      <c r="K49" s="139">
        <v>96</v>
      </c>
      <c r="L49" s="139">
        <v>91.5</v>
      </c>
      <c r="M49" s="139">
        <v>86.5</v>
      </c>
      <c r="N49" s="139">
        <v>78.7</v>
      </c>
      <c r="O49" s="139">
        <v>66.7</v>
      </c>
      <c r="P49" s="139">
        <v>54</v>
      </c>
      <c r="Q49" s="139">
        <v>33.6</v>
      </c>
      <c r="R49" s="139">
        <v>20.1</v>
      </c>
      <c r="S49" s="137">
        <v>8.6</v>
      </c>
      <c r="T49" s="138" t="s">
        <v>28</v>
      </c>
      <c r="U49" s="125">
        <f>IF(ROUND((ROUND($C$28*U22,-2)*1.035),-2)&lt;=4700,4700,ROUND((ROUND($C$28*U22,-2)*1.035),-2))</f>
        <v>4700</v>
      </c>
      <c r="V49" s="126">
        <f>IF(ROUND((ROUND($C$28*V22,-2)*1.035),-2)&lt;=4700,4700,ROUND((ROUND($C$28*V22,-2)*1.035),-2))</f>
        <v>4700</v>
      </c>
      <c r="W49" s="142">
        <f t="shared" si="17"/>
        <v>4700</v>
      </c>
    </row>
    <row r="50" spans="2:23" s="33" customFormat="1" ht="39.75" customHeight="1" thickBot="1">
      <c r="B50" s="140">
        <v>219.4</v>
      </c>
      <c r="C50" s="141">
        <v>213.5</v>
      </c>
      <c r="D50" s="141">
        <v>198.7</v>
      </c>
      <c r="E50" s="141">
        <v>181.1</v>
      </c>
      <c r="F50" s="141">
        <v>147.6</v>
      </c>
      <c r="G50" s="139">
        <v>126</v>
      </c>
      <c r="H50" s="139">
        <v>121.5</v>
      </c>
      <c r="I50" s="139">
        <v>111.7</v>
      </c>
      <c r="J50" s="139">
        <v>106.6</v>
      </c>
      <c r="K50" s="139">
        <v>100.8</v>
      </c>
      <c r="L50" s="139">
        <v>96.3</v>
      </c>
      <c r="M50" s="139">
        <v>91.3</v>
      </c>
      <c r="N50" s="139">
        <v>83.5</v>
      </c>
      <c r="O50" s="139">
        <v>71.5</v>
      </c>
      <c r="P50" s="139">
        <v>58.8</v>
      </c>
      <c r="Q50" s="139">
        <v>38.4</v>
      </c>
      <c r="R50" s="139">
        <v>24.9</v>
      </c>
      <c r="S50" s="139">
        <v>13.4</v>
      </c>
      <c r="T50" s="130">
        <v>4.8</v>
      </c>
      <c r="U50" s="138" t="s">
        <v>29</v>
      </c>
      <c r="V50" s="125">
        <f>IF(ROUND((ROUND($C$28*V23,-2)*1.035),-2)&lt;=4700,4700,ROUND((ROUND($C$28*V23,-2)*1.035),-2))</f>
        <v>4700</v>
      </c>
      <c r="W50" s="142">
        <f t="shared" si="17"/>
        <v>4700</v>
      </c>
    </row>
    <row r="51" spans="2:23" s="33" customFormat="1" ht="39.75" customHeight="1" thickBot="1">
      <c r="B51" s="140">
        <v>226.4</v>
      </c>
      <c r="C51" s="141">
        <v>220.5</v>
      </c>
      <c r="D51" s="141">
        <v>205.7</v>
      </c>
      <c r="E51" s="141">
        <v>188.1</v>
      </c>
      <c r="F51" s="141">
        <v>154.6</v>
      </c>
      <c r="G51" s="139">
        <v>133</v>
      </c>
      <c r="H51" s="139">
        <v>128.5</v>
      </c>
      <c r="I51" s="139">
        <v>118.7</v>
      </c>
      <c r="J51" s="139">
        <v>113.6</v>
      </c>
      <c r="K51" s="139">
        <v>107.8</v>
      </c>
      <c r="L51" s="139">
        <v>103.3</v>
      </c>
      <c r="M51" s="139">
        <v>98.3</v>
      </c>
      <c r="N51" s="139">
        <v>90.5</v>
      </c>
      <c r="O51" s="139">
        <v>78.5</v>
      </c>
      <c r="P51" s="139">
        <v>65.8</v>
      </c>
      <c r="Q51" s="139">
        <v>45.4</v>
      </c>
      <c r="R51" s="139">
        <v>31.9</v>
      </c>
      <c r="S51" s="139">
        <v>20.4</v>
      </c>
      <c r="T51" s="139">
        <v>11.8</v>
      </c>
      <c r="U51" s="130">
        <v>7</v>
      </c>
      <c r="V51" s="138" t="s">
        <v>30</v>
      </c>
      <c r="W51" s="143">
        <f t="shared" si="17"/>
        <v>4700</v>
      </c>
    </row>
    <row r="52" spans="2:23" s="33" customFormat="1" ht="39.75" customHeight="1" thickBot="1">
      <c r="B52" s="144">
        <v>247.8</v>
      </c>
      <c r="C52" s="145">
        <v>241.9</v>
      </c>
      <c r="D52" s="145">
        <v>227.1</v>
      </c>
      <c r="E52" s="145">
        <v>209.5</v>
      </c>
      <c r="F52" s="145">
        <v>176</v>
      </c>
      <c r="G52" s="146">
        <v>154.4</v>
      </c>
      <c r="H52" s="146">
        <v>149.9</v>
      </c>
      <c r="I52" s="146">
        <v>140.1</v>
      </c>
      <c r="J52" s="146">
        <v>135</v>
      </c>
      <c r="K52" s="146">
        <v>129.2</v>
      </c>
      <c r="L52" s="146">
        <v>124.7</v>
      </c>
      <c r="M52" s="146">
        <v>119.7</v>
      </c>
      <c r="N52" s="146">
        <v>111.9</v>
      </c>
      <c r="O52" s="146">
        <v>99.9</v>
      </c>
      <c r="P52" s="146">
        <v>87.2</v>
      </c>
      <c r="Q52" s="146">
        <v>66.8</v>
      </c>
      <c r="R52" s="146">
        <v>53.3</v>
      </c>
      <c r="S52" s="146">
        <v>41.8</v>
      </c>
      <c r="T52" s="146">
        <v>33.2</v>
      </c>
      <c r="U52" s="146">
        <v>28.4</v>
      </c>
      <c r="V52" s="147">
        <v>21.4</v>
      </c>
      <c r="W52" s="138" t="s">
        <v>31</v>
      </c>
    </row>
  </sheetData>
  <mergeCells count="3">
    <mergeCell ref="A31:A34"/>
    <mergeCell ref="B29:J29"/>
    <mergeCell ref="U30:W30"/>
  </mergeCells>
  <printOptions/>
  <pageMargins left="0.3937007874015748" right="0.2362204724409449" top="0.984251968503937" bottom="0.7874015748031497" header="0" footer="0"/>
  <pageSetup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3:W52"/>
  <sheetViews>
    <sheetView zoomScale="55" zoomScaleNormal="55" workbookViewId="0" topLeftCell="A29">
      <selection activeCell="I48" sqref="I48"/>
    </sheetView>
  </sheetViews>
  <sheetFormatPr defaultColWidth="8.88671875" defaultRowHeight="13.5"/>
  <cols>
    <col min="1" max="1" width="7.21484375" style="72" bestFit="1" customWidth="1"/>
    <col min="2" max="13" width="10.77734375" style="72" customWidth="1"/>
    <col min="14" max="14" width="10.77734375" style="109" customWidth="1"/>
    <col min="15" max="15" width="10.77734375" style="72" customWidth="1"/>
    <col min="16" max="16" width="10.77734375" style="109" customWidth="1"/>
    <col min="17" max="23" width="10.77734375" style="72" customWidth="1"/>
    <col min="24" max="16384" width="10.10546875" style="72" customWidth="1"/>
  </cols>
  <sheetData>
    <row r="1" ht="13.5" hidden="1"/>
    <row r="2" ht="27" customHeight="1" hidden="1"/>
    <row r="3" spans="2:23" ht="39.75" customHeight="1" hidden="1">
      <c r="B3" s="110"/>
      <c r="C3" s="110"/>
      <c r="D3" s="110"/>
      <c r="E3" s="110"/>
      <c r="F3" s="110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</row>
    <row r="4" spans="2:23" ht="39.75" customHeight="1" hidden="1">
      <c r="B4" s="113" t="s">
        <v>12</v>
      </c>
      <c r="C4" s="113">
        <v>5.9</v>
      </c>
      <c r="D4" s="113">
        <v>20.7</v>
      </c>
      <c r="E4" s="113">
        <v>38.3</v>
      </c>
      <c r="F4" s="113">
        <v>71.8</v>
      </c>
      <c r="G4" s="114" t="s">
        <v>96</v>
      </c>
      <c r="H4" s="114">
        <v>97.9</v>
      </c>
      <c r="I4" s="114">
        <v>107.7</v>
      </c>
      <c r="J4" s="114">
        <v>112.8</v>
      </c>
      <c r="K4" s="114">
        <v>118.6</v>
      </c>
      <c r="L4" s="114">
        <v>123.1</v>
      </c>
      <c r="M4" s="114">
        <v>128.1</v>
      </c>
      <c r="N4" s="114">
        <v>135.9</v>
      </c>
      <c r="O4" s="114">
        <v>147.9</v>
      </c>
      <c r="P4" s="114">
        <v>160.6</v>
      </c>
      <c r="Q4" s="114">
        <v>181</v>
      </c>
      <c r="R4" s="114">
        <v>194.5</v>
      </c>
      <c r="S4" s="114">
        <v>206</v>
      </c>
      <c r="T4" s="114">
        <v>214.6</v>
      </c>
      <c r="U4" s="114">
        <v>219.4</v>
      </c>
      <c r="V4" s="114">
        <v>226.4</v>
      </c>
      <c r="W4" s="115">
        <v>247.8</v>
      </c>
    </row>
    <row r="5" spans="2:23" ht="39.75" customHeight="1" hidden="1">
      <c r="B5" s="113">
        <v>5.9</v>
      </c>
      <c r="C5" s="113" t="s">
        <v>13</v>
      </c>
      <c r="D5" s="113">
        <v>14.8</v>
      </c>
      <c r="E5" s="113">
        <v>32.4</v>
      </c>
      <c r="F5" s="113">
        <v>65.9</v>
      </c>
      <c r="G5" s="114">
        <v>87.5</v>
      </c>
      <c r="H5" s="114">
        <v>92</v>
      </c>
      <c r="I5" s="114">
        <v>101.8</v>
      </c>
      <c r="J5" s="114">
        <v>106.9</v>
      </c>
      <c r="K5" s="114">
        <v>112.7</v>
      </c>
      <c r="L5" s="114">
        <v>117.2</v>
      </c>
      <c r="M5" s="114">
        <v>122.2</v>
      </c>
      <c r="N5" s="114">
        <v>130</v>
      </c>
      <c r="O5" s="114">
        <v>142</v>
      </c>
      <c r="P5" s="114">
        <v>154.7</v>
      </c>
      <c r="Q5" s="114">
        <v>175.1</v>
      </c>
      <c r="R5" s="114">
        <v>188.6</v>
      </c>
      <c r="S5" s="114">
        <v>200.1</v>
      </c>
      <c r="T5" s="114">
        <v>208.7</v>
      </c>
      <c r="U5" s="114">
        <v>213.5</v>
      </c>
      <c r="V5" s="114">
        <v>220.5</v>
      </c>
      <c r="W5" s="115">
        <v>241.9</v>
      </c>
    </row>
    <row r="6" spans="2:23" ht="39.75" customHeight="1" hidden="1">
      <c r="B6" s="113">
        <v>20.7</v>
      </c>
      <c r="C6" s="113">
        <v>14.8</v>
      </c>
      <c r="D6" s="113" t="s">
        <v>14</v>
      </c>
      <c r="E6" s="113">
        <v>17.6</v>
      </c>
      <c r="F6" s="113">
        <v>51.1</v>
      </c>
      <c r="G6" s="114">
        <v>72.7</v>
      </c>
      <c r="H6" s="114">
        <v>77.2</v>
      </c>
      <c r="I6" s="114">
        <v>87</v>
      </c>
      <c r="J6" s="114">
        <v>92.1</v>
      </c>
      <c r="K6" s="114">
        <v>97.9</v>
      </c>
      <c r="L6" s="114">
        <v>102.4</v>
      </c>
      <c r="M6" s="114">
        <v>107.4</v>
      </c>
      <c r="N6" s="114">
        <v>115.2</v>
      </c>
      <c r="O6" s="114">
        <v>127.2</v>
      </c>
      <c r="P6" s="114">
        <v>139.9</v>
      </c>
      <c r="Q6" s="114">
        <v>160.3</v>
      </c>
      <c r="R6" s="114">
        <v>173.8</v>
      </c>
      <c r="S6" s="114">
        <v>185.3</v>
      </c>
      <c r="T6" s="114">
        <v>193.9</v>
      </c>
      <c r="U6" s="114">
        <v>198.7</v>
      </c>
      <c r="V6" s="114">
        <v>205.7</v>
      </c>
      <c r="W6" s="115">
        <v>227.1</v>
      </c>
    </row>
    <row r="7" spans="2:23" ht="39.75" customHeight="1" hidden="1">
      <c r="B7" s="113">
        <v>38.3</v>
      </c>
      <c r="C7" s="113">
        <v>32.4</v>
      </c>
      <c r="D7" s="113">
        <v>17.6</v>
      </c>
      <c r="E7" s="113" t="s">
        <v>15</v>
      </c>
      <c r="F7" s="113">
        <v>33.5</v>
      </c>
      <c r="G7" s="114">
        <v>55.1</v>
      </c>
      <c r="H7" s="114">
        <v>59.6</v>
      </c>
      <c r="I7" s="114">
        <v>69.4</v>
      </c>
      <c r="J7" s="114">
        <v>74.5</v>
      </c>
      <c r="K7" s="114">
        <v>80.3</v>
      </c>
      <c r="L7" s="114">
        <v>84.8</v>
      </c>
      <c r="M7" s="114">
        <v>89.8</v>
      </c>
      <c r="N7" s="114">
        <v>97.6</v>
      </c>
      <c r="O7" s="114">
        <v>109.6</v>
      </c>
      <c r="P7" s="114">
        <v>122.3</v>
      </c>
      <c r="Q7" s="114">
        <v>142.7</v>
      </c>
      <c r="R7" s="114">
        <v>156.2</v>
      </c>
      <c r="S7" s="114">
        <v>167.7</v>
      </c>
      <c r="T7" s="114">
        <v>176.3</v>
      </c>
      <c r="U7" s="114">
        <v>181.1</v>
      </c>
      <c r="V7" s="114">
        <v>188.1</v>
      </c>
      <c r="W7" s="115">
        <v>209.5</v>
      </c>
    </row>
    <row r="8" spans="2:23" ht="39.75" customHeight="1" hidden="1">
      <c r="B8" s="113">
        <v>71.8</v>
      </c>
      <c r="C8" s="113">
        <v>65.9</v>
      </c>
      <c r="D8" s="113">
        <v>51.1</v>
      </c>
      <c r="E8" s="113">
        <v>33.5</v>
      </c>
      <c r="F8" s="113" t="s">
        <v>16</v>
      </c>
      <c r="G8" s="114">
        <v>21.6</v>
      </c>
      <c r="H8" s="114">
        <v>26.1</v>
      </c>
      <c r="I8" s="114">
        <v>35.9</v>
      </c>
      <c r="J8" s="114">
        <v>41</v>
      </c>
      <c r="K8" s="114">
        <v>46.8</v>
      </c>
      <c r="L8" s="114">
        <v>51.3</v>
      </c>
      <c r="M8" s="114">
        <v>56.3</v>
      </c>
      <c r="N8" s="114">
        <v>64.1</v>
      </c>
      <c r="O8" s="114">
        <v>76.1</v>
      </c>
      <c r="P8" s="114">
        <v>88.8</v>
      </c>
      <c r="Q8" s="114">
        <v>109.2</v>
      </c>
      <c r="R8" s="114">
        <v>122.7</v>
      </c>
      <c r="S8" s="114">
        <v>134.2</v>
      </c>
      <c r="T8" s="114">
        <v>142.8</v>
      </c>
      <c r="U8" s="114">
        <v>147.6</v>
      </c>
      <c r="V8" s="114">
        <v>154.6</v>
      </c>
      <c r="W8" s="115">
        <v>176</v>
      </c>
    </row>
    <row r="9" spans="2:23" ht="39.75" customHeight="1" hidden="1">
      <c r="B9" s="113">
        <v>93.4</v>
      </c>
      <c r="C9" s="113">
        <v>87.5</v>
      </c>
      <c r="D9" s="113">
        <v>72.7</v>
      </c>
      <c r="E9" s="113">
        <v>55.1</v>
      </c>
      <c r="F9" s="113">
        <v>21.6</v>
      </c>
      <c r="G9" s="114" t="s">
        <v>17</v>
      </c>
      <c r="H9" s="114">
        <v>4.5</v>
      </c>
      <c r="I9" s="114">
        <v>14.3</v>
      </c>
      <c r="J9" s="114">
        <v>19.4</v>
      </c>
      <c r="K9" s="114">
        <v>25.2</v>
      </c>
      <c r="L9" s="114">
        <v>29.7</v>
      </c>
      <c r="M9" s="114">
        <v>34.7</v>
      </c>
      <c r="N9" s="114">
        <v>42.5</v>
      </c>
      <c r="O9" s="114">
        <v>54.5</v>
      </c>
      <c r="P9" s="114">
        <v>67.2</v>
      </c>
      <c r="Q9" s="114">
        <v>87.6</v>
      </c>
      <c r="R9" s="114">
        <v>101.1</v>
      </c>
      <c r="S9" s="114">
        <v>112.6</v>
      </c>
      <c r="T9" s="114">
        <v>121.2</v>
      </c>
      <c r="U9" s="114">
        <v>126</v>
      </c>
      <c r="V9" s="114">
        <v>133</v>
      </c>
      <c r="W9" s="115">
        <v>154.4</v>
      </c>
    </row>
    <row r="10" spans="2:23" ht="39.75" customHeight="1" hidden="1">
      <c r="B10" s="113">
        <v>97.9</v>
      </c>
      <c r="C10" s="113">
        <v>92</v>
      </c>
      <c r="D10" s="113">
        <v>77.2</v>
      </c>
      <c r="E10" s="113">
        <v>59.6</v>
      </c>
      <c r="F10" s="113">
        <v>26.1</v>
      </c>
      <c r="G10" s="114">
        <v>4.5</v>
      </c>
      <c r="H10" s="114" t="s">
        <v>18</v>
      </c>
      <c r="I10" s="114">
        <v>9.8</v>
      </c>
      <c r="J10" s="114">
        <v>14.9</v>
      </c>
      <c r="K10" s="114">
        <v>20.7</v>
      </c>
      <c r="L10" s="114">
        <v>25.2</v>
      </c>
      <c r="M10" s="114">
        <v>30.2</v>
      </c>
      <c r="N10" s="114">
        <v>38</v>
      </c>
      <c r="O10" s="114">
        <v>50</v>
      </c>
      <c r="P10" s="114">
        <v>62.7</v>
      </c>
      <c r="Q10" s="114">
        <v>83.1</v>
      </c>
      <c r="R10" s="114">
        <v>96.6</v>
      </c>
      <c r="S10" s="114">
        <v>108.1</v>
      </c>
      <c r="T10" s="114">
        <v>116.7</v>
      </c>
      <c r="U10" s="114">
        <v>121.5</v>
      </c>
      <c r="V10" s="114">
        <v>128.5</v>
      </c>
      <c r="W10" s="115">
        <v>149.9</v>
      </c>
    </row>
    <row r="11" spans="2:23" ht="39.75" customHeight="1" hidden="1">
      <c r="B11" s="113">
        <v>107.7</v>
      </c>
      <c r="C11" s="113">
        <v>101.8</v>
      </c>
      <c r="D11" s="113">
        <v>87</v>
      </c>
      <c r="E11" s="113">
        <v>69.4</v>
      </c>
      <c r="F11" s="113">
        <v>35.9</v>
      </c>
      <c r="G11" s="114">
        <v>14.3</v>
      </c>
      <c r="H11" s="114">
        <v>9.8</v>
      </c>
      <c r="I11" s="114" t="s">
        <v>19</v>
      </c>
      <c r="J11" s="114">
        <v>5.1</v>
      </c>
      <c r="K11" s="114">
        <v>10.9</v>
      </c>
      <c r="L11" s="114">
        <v>15.4</v>
      </c>
      <c r="M11" s="114">
        <v>20.4</v>
      </c>
      <c r="N11" s="114">
        <v>28.2</v>
      </c>
      <c r="O11" s="114">
        <v>40.2</v>
      </c>
      <c r="P11" s="114">
        <v>52.9</v>
      </c>
      <c r="Q11" s="114">
        <v>73.3</v>
      </c>
      <c r="R11" s="114">
        <v>86.8</v>
      </c>
      <c r="S11" s="114">
        <v>98.3</v>
      </c>
      <c r="T11" s="114">
        <v>106.9</v>
      </c>
      <c r="U11" s="114">
        <v>111.7</v>
      </c>
      <c r="V11" s="114">
        <v>118.7</v>
      </c>
      <c r="W11" s="115">
        <v>140.1</v>
      </c>
    </row>
    <row r="12" spans="2:23" ht="39.75" customHeight="1" hidden="1">
      <c r="B12" s="113">
        <v>112.8</v>
      </c>
      <c r="C12" s="113">
        <v>106.9</v>
      </c>
      <c r="D12" s="113">
        <v>92.1</v>
      </c>
      <c r="E12" s="113">
        <v>74.5</v>
      </c>
      <c r="F12" s="113">
        <v>41</v>
      </c>
      <c r="G12" s="114">
        <v>19.4</v>
      </c>
      <c r="H12" s="114">
        <v>14.9</v>
      </c>
      <c r="I12" s="114">
        <v>5.1</v>
      </c>
      <c r="J12" s="114" t="s">
        <v>94</v>
      </c>
      <c r="K12" s="114">
        <v>5.8</v>
      </c>
      <c r="L12" s="114">
        <v>10.3</v>
      </c>
      <c r="M12" s="114">
        <v>15.3</v>
      </c>
      <c r="N12" s="114">
        <v>23.1</v>
      </c>
      <c r="O12" s="114">
        <v>35.1</v>
      </c>
      <c r="P12" s="114">
        <v>47.8</v>
      </c>
      <c r="Q12" s="114">
        <v>68.2</v>
      </c>
      <c r="R12" s="114">
        <v>81.7</v>
      </c>
      <c r="S12" s="114">
        <v>93.2</v>
      </c>
      <c r="T12" s="114">
        <v>101.8</v>
      </c>
      <c r="U12" s="114">
        <v>106.6</v>
      </c>
      <c r="V12" s="114">
        <v>113.6</v>
      </c>
      <c r="W12" s="115">
        <v>135</v>
      </c>
    </row>
    <row r="13" spans="2:23" ht="39.75" customHeight="1" hidden="1">
      <c r="B13" s="113">
        <v>118.6</v>
      </c>
      <c r="C13" s="113">
        <v>112.7</v>
      </c>
      <c r="D13" s="113">
        <v>97.9</v>
      </c>
      <c r="E13" s="113">
        <v>80.3</v>
      </c>
      <c r="F13" s="113">
        <v>46.8</v>
      </c>
      <c r="G13" s="114">
        <v>25.2</v>
      </c>
      <c r="H13" s="114">
        <v>20.7</v>
      </c>
      <c r="I13" s="114">
        <v>10.9</v>
      </c>
      <c r="J13" s="114">
        <v>5.8</v>
      </c>
      <c r="K13" s="114" t="s">
        <v>95</v>
      </c>
      <c r="L13" s="114">
        <v>4.5</v>
      </c>
      <c r="M13" s="114">
        <v>9.5</v>
      </c>
      <c r="N13" s="114">
        <v>17.3</v>
      </c>
      <c r="O13" s="114">
        <v>29.3</v>
      </c>
      <c r="P13" s="114">
        <v>42</v>
      </c>
      <c r="Q13" s="114">
        <v>62.4</v>
      </c>
      <c r="R13" s="114">
        <v>75.9</v>
      </c>
      <c r="S13" s="114">
        <v>87.4</v>
      </c>
      <c r="T13" s="114">
        <v>96</v>
      </c>
      <c r="U13" s="114">
        <v>100.8</v>
      </c>
      <c r="V13" s="114">
        <v>107.8</v>
      </c>
      <c r="W13" s="115">
        <v>129.2</v>
      </c>
    </row>
    <row r="14" spans="2:23" ht="39.75" customHeight="1" hidden="1">
      <c r="B14" s="113">
        <v>123.1</v>
      </c>
      <c r="C14" s="113">
        <v>117.2</v>
      </c>
      <c r="D14" s="113">
        <v>102.4</v>
      </c>
      <c r="E14" s="113">
        <v>84.8</v>
      </c>
      <c r="F14" s="113">
        <v>51.3</v>
      </c>
      <c r="G14" s="114">
        <v>29.7</v>
      </c>
      <c r="H14" s="114">
        <v>25.2</v>
      </c>
      <c r="I14" s="114">
        <v>15.4</v>
      </c>
      <c r="J14" s="114">
        <v>10.3</v>
      </c>
      <c r="K14" s="114">
        <v>4.5</v>
      </c>
      <c r="L14" s="114" t="s">
        <v>20</v>
      </c>
      <c r="M14" s="114">
        <v>5</v>
      </c>
      <c r="N14" s="114">
        <v>12.8</v>
      </c>
      <c r="O14" s="114">
        <v>24.8</v>
      </c>
      <c r="P14" s="114">
        <v>37.5</v>
      </c>
      <c r="Q14" s="114">
        <v>57.9</v>
      </c>
      <c r="R14" s="114">
        <v>71.4</v>
      </c>
      <c r="S14" s="114">
        <v>82.9</v>
      </c>
      <c r="T14" s="114">
        <v>91.5</v>
      </c>
      <c r="U14" s="114">
        <v>96.3</v>
      </c>
      <c r="V14" s="114">
        <v>103.3</v>
      </c>
      <c r="W14" s="115">
        <v>124.7</v>
      </c>
    </row>
    <row r="15" spans="2:23" ht="39.75" customHeight="1" hidden="1">
      <c r="B15" s="113">
        <v>128.1</v>
      </c>
      <c r="C15" s="113">
        <v>122.2</v>
      </c>
      <c r="D15" s="113">
        <v>107.4</v>
      </c>
      <c r="E15" s="113">
        <v>89.8</v>
      </c>
      <c r="F15" s="113">
        <v>56.3</v>
      </c>
      <c r="G15" s="114">
        <v>34.7</v>
      </c>
      <c r="H15" s="114">
        <v>30.2</v>
      </c>
      <c r="I15" s="114">
        <v>20.4</v>
      </c>
      <c r="J15" s="114">
        <v>15.3</v>
      </c>
      <c r="K15" s="114">
        <v>9.5</v>
      </c>
      <c r="L15" s="114">
        <v>5</v>
      </c>
      <c r="M15" s="114" t="s">
        <v>21</v>
      </c>
      <c r="N15" s="114">
        <v>7.8</v>
      </c>
      <c r="O15" s="114">
        <v>19.8</v>
      </c>
      <c r="P15" s="114">
        <v>32.5</v>
      </c>
      <c r="Q15" s="114">
        <v>52.9</v>
      </c>
      <c r="R15" s="114">
        <v>66.4</v>
      </c>
      <c r="S15" s="114">
        <v>77.9</v>
      </c>
      <c r="T15" s="114">
        <v>86.5</v>
      </c>
      <c r="U15" s="114">
        <v>91.3</v>
      </c>
      <c r="V15" s="114">
        <v>98.3</v>
      </c>
      <c r="W15" s="115">
        <v>119.7</v>
      </c>
    </row>
    <row r="16" spans="2:23" ht="39.75" customHeight="1" hidden="1">
      <c r="B16" s="113">
        <v>135.9</v>
      </c>
      <c r="C16" s="113">
        <v>130</v>
      </c>
      <c r="D16" s="113">
        <v>115.2</v>
      </c>
      <c r="E16" s="113">
        <v>97.6</v>
      </c>
      <c r="F16" s="113">
        <v>64.1</v>
      </c>
      <c r="G16" s="114">
        <v>42.5</v>
      </c>
      <c r="H16" s="114">
        <v>38</v>
      </c>
      <c r="I16" s="114">
        <v>28.2</v>
      </c>
      <c r="J16" s="114">
        <v>23.1</v>
      </c>
      <c r="K16" s="114">
        <v>17.3</v>
      </c>
      <c r="L16" s="114">
        <v>12.8</v>
      </c>
      <c r="M16" s="114">
        <v>7.8</v>
      </c>
      <c r="N16" s="114" t="s">
        <v>22</v>
      </c>
      <c r="O16" s="114">
        <v>12</v>
      </c>
      <c r="P16" s="114">
        <v>24.7</v>
      </c>
      <c r="Q16" s="114">
        <v>45.1</v>
      </c>
      <c r="R16" s="114">
        <v>58.6</v>
      </c>
      <c r="S16" s="114">
        <v>70.1</v>
      </c>
      <c r="T16" s="114">
        <v>78.7</v>
      </c>
      <c r="U16" s="114">
        <v>83.5</v>
      </c>
      <c r="V16" s="114">
        <v>90.5</v>
      </c>
      <c r="W16" s="115">
        <v>111.9</v>
      </c>
    </row>
    <row r="17" spans="2:23" ht="39.75" customHeight="1" hidden="1">
      <c r="B17" s="113">
        <v>147.9</v>
      </c>
      <c r="C17" s="113">
        <v>142</v>
      </c>
      <c r="D17" s="113">
        <v>127.2</v>
      </c>
      <c r="E17" s="113">
        <v>109.6</v>
      </c>
      <c r="F17" s="113">
        <v>76.1</v>
      </c>
      <c r="G17" s="114">
        <v>54.5</v>
      </c>
      <c r="H17" s="114">
        <v>50</v>
      </c>
      <c r="I17" s="114">
        <v>40.2</v>
      </c>
      <c r="J17" s="114">
        <v>35.1</v>
      </c>
      <c r="K17" s="114">
        <v>29.3</v>
      </c>
      <c r="L17" s="114">
        <v>24.8</v>
      </c>
      <c r="M17" s="114">
        <v>19.8</v>
      </c>
      <c r="N17" s="114">
        <v>12</v>
      </c>
      <c r="O17" s="114" t="s">
        <v>23</v>
      </c>
      <c r="P17" s="114">
        <v>12.7</v>
      </c>
      <c r="Q17" s="114">
        <v>33.1</v>
      </c>
      <c r="R17" s="114">
        <v>46.6</v>
      </c>
      <c r="S17" s="114">
        <v>58.1</v>
      </c>
      <c r="T17" s="114">
        <v>66.7</v>
      </c>
      <c r="U17" s="114">
        <v>71.5</v>
      </c>
      <c r="V17" s="114">
        <v>78.5</v>
      </c>
      <c r="W17" s="115">
        <v>99.9</v>
      </c>
    </row>
    <row r="18" spans="2:23" ht="39.75" customHeight="1" hidden="1">
      <c r="B18" s="113">
        <v>160.6</v>
      </c>
      <c r="C18" s="113">
        <v>154.7</v>
      </c>
      <c r="D18" s="113">
        <v>139.9</v>
      </c>
      <c r="E18" s="113">
        <v>122.3</v>
      </c>
      <c r="F18" s="113">
        <v>88.8</v>
      </c>
      <c r="G18" s="114">
        <v>67.2</v>
      </c>
      <c r="H18" s="114">
        <v>62.7</v>
      </c>
      <c r="I18" s="114">
        <v>52.9</v>
      </c>
      <c r="J18" s="114">
        <v>47.8</v>
      </c>
      <c r="K18" s="114">
        <v>42</v>
      </c>
      <c r="L18" s="114">
        <v>37.5</v>
      </c>
      <c r="M18" s="114">
        <v>32.5</v>
      </c>
      <c r="N18" s="114">
        <v>24.7</v>
      </c>
      <c r="O18" s="114">
        <v>12.7</v>
      </c>
      <c r="P18" s="114" t="s">
        <v>24</v>
      </c>
      <c r="Q18" s="114">
        <v>20.4</v>
      </c>
      <c r="R18" s="114">
        <v>33.9</v>
      </c>
      <c r="S18" s="114">
        <v>45.4</v>
      </c>
      <c r="T18" s="114">
        <v>54</v>
      </c>
      <c r="U18" s="114">
        <v>58.8</v>
      </c>
      <c r="V18" s="114">
        <v>65.8</v>
      </c>
      <c r="W18" s="115">
        <v>87.2</v>
      </c>
    </row>
    <row r="19" spans="2:23" ht="39.75" customHeight="1" hidden="1">
      <c r="B19" s="113">
        <v>181</v>
      </c>
      <c r="C19" s="113">
        <v>175.1</v>
      </c>
      <c r="D19" s="113">
        <v>160.3</v>
      </c>
      <c r="E19" s="113">
        <v>142.7</v>
      </c>
      <c r="F19" s="113">
        <v>109.2</v>
      </c>
      <c r="G19" s="114">
        <v>87.6</v>
      </c>
      <c r="H19" s="114">
        <v>83.1</v>
      </c>
      <c r="I19" s="114">
        <v>73.3</v>
      </c>
      <c r="J19" s="114">
        <v>68.2</v>
      </c>
      <c r="K19" s="114">
        <v>62.4</v>
      </c>
      <c r="L19" s="114">
        <v>57.9</v>
      </c>
      <c r="M19" s="114">
        <v>52.9</v>
      </c>
      <c r="N19" s="114">
        <v>45.1</v>
      </c>
      <c r="O19" s="114">
        <v>33.1</v>
      </c>
      <c r="P19" s="114">
        <v>20.4</v>
      </c>
      <c r="Q19" s="114" t="s">
        <v>25</v>
      </c>
      <c r="R19" s="114">
        <v>13.5</v>
      </c>
      <c r="S19" s="114">
        <v>25</v>
      </c>
      <c r="T19" s="114">
        <v>33.6</v>
      </c>
      <c r="U19" s="114">
        <v>38.4</v>
      </c>
      <c r="V19" s="114">
        <v>45.4</v>
      </c>
      <c r="W19" s="115">
        <v>66.8</v>
      </c>
    </row>
    <row r="20" spans="2:23" ht="39.75" customHeight="1" hidden="1">
      <c r="B20" s="113">
        <v>194.5</v>
      </c>
      <c r="C20" s="113">
        <v>188.6</v>
      </c>
      <c r="D20" s="113">
        <v>173.8</v>
      </c>
      <c r="E20" s="113">
        <v>156.2</v>
      </c>
      <c r="F20" s="113">
        <v>122.7</v>
      </c>
      <c r="G20" s="114">
        <v>101.1</v>
      </c>
      <c r="H20" s="114">
        <v>96.6</v>
      </c>
      <c r="I20" s="114">
        <v>86.8</v>
      </c>
      <c r="J20" s="114">
        <v>81.7</v>
      </c>
      <c r="K20" s="114">
        <v>75.9</v>
      </c>
      <c r="L20" s="114">
        <v>71.4</v>
      </c>
      <c r="M20" s="114">
        <v>66.4</v>
      </c>
      <c r="N20" s="114">
        <v>58.6</v>
      </c>
      <c r="O20" s="114">
        <v>46.6</v>
      </c>
      <c r="P20" s="114">
        <v>33.9</v>
      </c>
      <c r="Q20" s="114">
        <v>13.5</v>
      </c>
      <c r="R20" s="114" t="s">
        <v>26</v>
      </c>
      <c r="S20" s="114">
        <v>11.5</v>
      </c>
      <c r="T20" s="114">
        <v>20.1</v>
      </c>
      <c r="U20" s="114">
        <v>24.9</v>
      </c>
      <c r="V20" s="114">
        <v>31.9</v>
      </c>
      <c r="W20" s="115">
        <v>53.3</v>
      </c>
    </row>
    <row r="21" spans="2:23" ht="39.75" customHeight="1" hidden="1">
      <c r="B21" s="113">
        <v>206</v>
      </c>
      <c r="C21" s="113">
        <v>200.1</v>
      </c>
      <c r="D21" s="113">
        <v>185.3</v>
      </c>
      <c r="E21" s="113">
        <v>167.7</v>
      </c>
      <c r="F21" s="113">
        <v>134.2</v>
      </c>
      <c r="G21" s="114">
        <v>112.6</v>
      </c>
      <c r="H21" s="114">
        <v>108.1</v>
      </c>
      <c r="I21" s="114">
        <v>98.3</v>
      </c>
      <c r="J21" s="114">
        <v>93.2</v>
      </c>
      <c r="K21" s="114">
        <v>87.4</v>
      </c>
      <c r="L21" s="114">
        <v>82.9</v>
      </c>
      <c r="M21" s="114">
        <v>77.9</v>
      </c>
      <c r="N21" s="114">
        <v>70.1</v>
      </c>
      <c r="O21" s="114">
        <v>58.1</v>
      </c>
      <c r="P21" s="114">
        <v>45.4</v>
      </c>
      <c r="Q21" s="114">
        <v>25</v>
      </c>
      <c r="R21" s="114">
        <v>11.5</v>
      </c>
      <c r="S21" s="114" t="s">
        <v>27</v>
      </c>
      <c r="T21" s="114">
        <v>8.6</v>
      </c>
      <c r="U21" s="114">
        <v>13.4</v>
      </c>
      <c r="V21" s="114">
        <v>20.4</v>
      </c>
      <c r="W21" s="115">
        <v>41.8</v>
      </c>
    </row>
    <row r="22" spans="2:23" ht="39.75" customHeight="1" hidden="1">
      <c r="B22" s="113">
        <v>214.6</v>
      </c>
      <c r="C22" s="113">
        <v>208.7</v>
      </c>
      <c r="D22" s="113">
        <v>193.9</v>
      </c>
      <c r="E22" s="113">
        <v>176.3</v>
      </c>
      <c r="F22" s="113">
        <v>142.8</v>
      </c>
      <c r="G22" s="114">
        <v>121.2</v>
      </c>
      <c r="H22" s="114">
        <v>116.7</v>
      </c>
      <c r="I22" s="114">
        <v>106.9</v>
      </c>
      <c r="J22" s="114">
        <v>101.8</v>
      </c>
      <c r="K22" s="114">
        <v>96</v>
      </c>
      <c r="L22" s="114">
        <v>91.5</v>
      </c>
      <c r="M22" s="114">
        <v>86.5</v>
      </c>
      <c r="N22" s="114">
        <v>78.7</v>
      </c>
      <c r="O22" s="114">
        <v>66.7</v>
      </c>
      <c r="P22" s="114">
        <v>54</v>
      </c>
      <c r="Q22" s="114">
        <v>33.6</v>
      </c>
      <c r="R22" s="114">
        <v>20.1</v>
      </c>
      <c r="S22" s="114">
        <v>8.6</v>
      </c>
      <c r="T22" s="114" t="s">
        <v>28</v>
      </c>
      <c r="U22" s="114">
        <v>4.8</v>
      </c>
      <c r="V22" s="114">
        <v>11.8</v>
      </c>
      <c r="W22" s="115">
        <v>33.2</v>
      </c>
    </row>
    <row r="23" spans="2:23" ht="39.75" customHeight="1" hidden="1">
      <c r="B23" s="113">
        <v>219.4</v>
      </c>
      <c r="C23" s="113">
        <v>213.5</v>
      </c>
      <c r="D23" s="113">
        <v>198.7</v>
      </c>
      <c r="E23" s="113">
        <v>181.1</v>
      </c>
      <c r="F23" s="113">
        <v>147.6</v>
      </c>
      <c r="G23" s="114">
        <v>126</v>
      </c>
      <c r="H23" s="114">
        <v>121.5</v>
      </c>
      <c r="I23" s="114">
        <v>111.7</v>
      </c>
      <c r="J23" s="114">
        <v>106.6</v>
      </c>
      <c r="K23" s="114">
        <v>100.8</v>
      </c>
      <c r="L23" s="114">
        <v>96.3</v>
      </c>
      <c r="M23" s="114">
        <v>91.3</v>
      </c>
      <c r="N23" s="114">
        <v>83.5</v>
      </c>
      <c r="O23" s="114">
        <v>71.5</v>
      </c>
      <c r="P23" s="114">
        <v>58.8</v>
      </c>
      <c r="Q23" s="114">
        <v>38.4</v>
      </c>
      <c r="R23" s="114">
        <v>24.9</v>
      </c>
      <c r="S23" s="114">
        <v>13.4</v>
      </c>
      <c r="T23" s="114">
        <v>4.8</v>
      </c>
      <c r="U23" s="114" t="s">
        <v>29</v>
      </c>
      <c r="V23" s="114">
        <v>7</v>
      </c>
      <c r="W23" s="115">
        <v>28.4</v>
      </c>
    </row>
    <row r="24" spans="2:23" ht="39.75" customHeight="1" hidden="1">
      <c r="B24" s="113">
        <v>226.4</v>
      </c>
      <c r="C24" s="113">
        <v>220.5</v>
      </c>
      <c r="D24" s="113">
        <v>205.7</v>
      </c>
      <c r="E24" s="113">
        <v>188.1</v>
      </c>
      <c r="F24" s="113">
        <v>154.6</v>
      </c>
      <c r="G24" s="114">
        <v>133</v>
      </c>
      <c r="H24" s="114">
        <v>128.5</v>
      </c>
      <c r="I24" s="114">
        <v>118.7</v>
      </c>
      <c r="J24" s="114">
        <v>113.6</v>
      </c>
      <c r="K24" s="114">
        <v>107.8</v>
      </c>
      <c r="L24" s="114">
        <v>103.3</v>
      </c>
      <c r="M24" s="114">
        <v>98.3</v>
      </c>
      <c r="N24" s="114">
        <v>90.5</v>
      </c>
      <c r="O24" s="114">
        <v>78.5</v>
      </c>
      <c r="P24" s="114">
        <v>65.8</v>
      </c>
      <c r="Q24" s="114">
        <v>45.4</v>
      </c>
      <c r="R24" s="114">
        <v>31.9</v>
      </c>
      <c r="S24" s="114">
        <v>20.4</v>
      </c>
      <c r="T24" s="114">
        <v>11.8</v>
      </c>
      <c r="U24" s="114">
        <v>7</v>
      </c>
      <c r="V24" s="114" t="s">
        <v>30</v>
      </c>
      <c r="W24" s="115">
        <v>21.4</v>
      </c>
    </row>
    <row r="25" spans="2:23" ht="39.75" customHeight="1" hidden="1">
      <c r="B25" s="113">
        <v>247.8</v>
      </c>
      <c r="C25" s="113">
        <v>241.9</v>
      </c>
      <c r="D25" s="113">
        <v>227.1</v>
      </c>
      <c r="E25" s="113">
        <v>209.5</v>
      </c>
      <c r="F25" s="113">
        <v>176</v>
      </c>
      <c r="G25" s="114">
        <v>154.4</v>
      </c>
      <c r="H25" s="114">
        <v>149.9</v>
      </c>
      <c r="I25" s="114">
        <v>140.1</v>
      </c>
      <c r="J25" s="114">
        <v>135</v>
      </c>
      <c r="K25" s="114">
        <v>129.2</v>
      </c>
      <c r="L25" s="114">
        <v>124.7</v>
      </c>
      <c r="M25" s="114">
        <v>119.7</v>
      </c>
      <c r="N25" s="114">
        <v>111.9</v>
      </c>
      <c r="O25" s="114">
        <v>99.9</v>
      </c>
      <c r="P25" s="114">
        <v>87.2</v>
      </c>
      <c r="Q25" s="114">
        <v>66.8</v>
      </c>
      <c r="R25" s="114">
        <v>53.3</v>
      </c>
      <c r="S25" s="114">
        <v>41.8</v>
      </c>
      <c r="T25" s="114">
        <v>33.2</v>
      </c>
      <c r="U25" s="114">
        <v>28.4</v>
      </c>
      <c r="V25" s="114">
        <v>21.4</v>
      </c>
      <c r="W25" s="115" t="s">
        <v>31</v>
      </c>
    </row>
    <row r="26" spans="2:23" ht="39.75" customHeight="1" hidden="1">
      <c r="B26" s="110"/>
      <c r="C26" s="110"/>
      <c r="D26" s="110"/>
      <c r="E26" s="110"/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</row>
    <row r="27" spans="3:5" ht="27" customHeight="1" hidden="1">
      <c r="C27" s="116" t="s">
        <v>99</v>
      </c>
      <c r="D27" s="116" t="s">
        <v>100</v>
      </c>
      <c r="E27" s="116" t="s">
        <v>101</v>
      </c>
    </row>
    <row r="28" spans="3:5" ht="34.5" customHeight="1" hidden="1">
      <c r="C28" s="117">
        <v>89.95</v>
      </c>
      <c r="D28" s="117">
        <v>0.98</v>
      </c>
      <c r="E28" s="118">
        <v>1.035</v>
      </c>
    </row>
    <row r="29" spans="2:23" ht="25.5">
      <c r="B29" s="157" t="s">
        <v>140</v>
      </c>
      <c r="C29" s="157"/>
      <c r="D29" s="157"/>
      <c r="E29" s="157"/>
      <c r="F29" s="157"/>
      <c r="G29" s="157"/>
      <c r="H29" s="157"/>
      <c r="I29" s="157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</row>
    <row r="30" spans="14:23" s="33" customFormat="1" ht="20.25" thickBot="1">
      <c r="N30" s="148"/>
      <c r="P30" s="148"/>
      <c r="U30" s="159" t="s">
        <v>102</v>
      </c>
      <c r="V30" s="159"/>
      <c r="W30" s="159"/>
    </row>
    <row r="31" spans="1:23" s="33" customFormat="1" ht="39.75" customHeight="1" thickBot="1">
      <c r="A31" s="163" t="s">
        <v>103</v>
      </c>
      <c r="B31" s="119" t="s">
        <v>12</v>
      </c>
      <c r="C31" s="120">
        <f aca="true" t="shared" si="0" ref="C31:K31">IF(ROUND((ROUND($C$28*C4,-2)*0.99),-2)&lt;=4700,4700,ROUND((ROUND($C$28*C4,-2)*0.99),-2))</f>
        <v>4700</v>
      </c>
      <c r="D31" s="121">
        <f t="shared" si="0"/>
        <v>4700</v>
      </c>
      <c r="E31" s="121">
        <f t="shared" si="0"/>
        <v>4700</v>
      </c>
      <c r="F31" s="122">
        <f t="shared" si="0"/>
        <v>6400</v>
      </c>
      <c r="G31" s="122">
        <f t="shared" si="0"/>
        <v>8300</v>
      </c>
      <c r="H31" s="122">
        <f t="shared" si="0"/>
        <v>8700</v>
      </c>
      <c r="I31" s="122">
        <f t="shared" si="0"/>
        <v>9600</v>
      </c>
      <c r="J31" s="122">
        <f t="shared" si="0"/>
        <v>10000</v>
      </c>
      <c r="K31" s="122">
        <f t="shared" si="0"/>
        <v>10600</v>
      </c>
      <c r="L31" s="122">
        <f aca="true" t="shared" si="1" ref="L31:W31">IF(ROUND((ROUND($C$28*L4,-2)*0.99),-2)&lt;=4700,4700,ROUND((ROUND($C$28*L4,-2)*0.99),-2))</f>
        <v>11000</v>
      </c>
      <c r="M31" s="122">
        <f t="shared" si="1"/>
        <v>11400</v>
      </c>
      <c r="N31" s="122">
        <f t="shared" si="1"/>
        <v>12100</v>
      </c>
      <c r="O31" s="122">
        <f t="shared" si="1"/>
        <v>13200</v>
      </c>
      <c r="P31" s="122">
        <f t="shared" si="1"/>
        <v>14300</v>
      </c>
      <c r="Q31" s="122">
        <f t="shared" si="1"/>
        <v>16100</v>
      </c>
      <c r="R31" s="122">
        <f t="shared" si="1"/>
        <v>17300</v>
      </c>
      <c r="S31" s="122">
        <f t="shared" si="1"/>
        <v>18300</v>
      </c>
      <c r="T31" s="122">
        <f t="shared" si="1"/>
        <v>19100</v>
      </c>
      <c r="U31" s="122">
        <f t="shared" si="1"/>
        <v>19500</v>
      </c>
      <c r="V31" s="122">
        <f t="shared" si="1"/>
        <v>20200</v>
      </c>
      <c r="W31" s="123">
        <f t="shared" si="1"/>
        <v>22100</v>
      </c>
    </row>
    <row r="32" spans="1:23" s="33" customFormat="1" ht="39.75" customHeight="1" thickBot="1">
      <c r="A32" s="163"/>
      <c r="B32" s="124">
        <v>5.9</v>
      </c>
      <c r="C32" s="119" t="s">
        <v>13</v>
      </c>
      <c r="D32" s="125">
        <f>IF(ROUND((ROUND($C$28*D5,-2)*0.99),-2)&lt;=4700,4700,ROUND((ROUND($C$28*D5,-2)*0.99),-2))</f>
        <v>4700</v>
      </c>
      <c r="E32" s="126">
        <f aca="true" t="shared" si="2" ref="E32:K32">IF(ROUND((ROUND($C$28*E5,-2)*0.99),-2)&lt;=4700,4700,ROUND((ROUND($C$28*E5,-2)*0.99),-2))</f>
        <v>4700</v>
      </c>
      <c r="F32" s="127">
        <f t="shared" si="2"/>
        <v>5800</v>
      </c>
      <c r="G32" s="127">
        <f t="shared" si="2"/>
        <v>7800</v>
      </c>
      <c r="H32" s="127">
        <f t="shared" si="2"/>
        <v>8200</v>
      </c>
      <c r="I32" s="127">
        <f t="shared" si="2"/>
        <v>9100</v>
      </c>
      <c r="J32" s="127">
        <f t="shared" si="2"/>
        <v>9500</v>
      </c>
      <c r="K32" s="127">
        <f t="shared" si="2"/>
        <v>10000</v>
      </c>
      <c r="L32" s="127">
        <f aca="true" t="shared" si="3" ref="L32:W32">IF(ROUND((ROUND($C$28*L5,-2)*0.99),-2)&lt;=4700,4700,ROUND((ROUND($C$28*L5,-2)*0.99),-2))</f>
        <v>10400</v>
      </c>
      <c r="M32" s="127">
        <f t="shared" si="3"/>
        <v>10900</v>
      </c>
      <c r="N32" s="127">
        <f t="shared" si="3"/>
        <v>11600</v>
      </c>
      <c r="O32" s="127">
        <f t="shared" si="3"/>
        <v>12700</v>
      </c>
      <c r="P32" s="127">
        <f t="shared" si="3"/>
        <v>13800</v>
      </c>
      <c r="Q32" s="127">
        <f t="shared" si="3"/>
        <v>15600</v>
      </c>
      <c r="R32" s="127">
        <f t="shared" si="3"/>
        <v>16800</v>
      </c>
      <c r="S32" s="127">
        <f t="shared" si="3"/>
        <v>17800</v>
      </c>
      <c r="T32" s="127">
        <f t="shared" si="3"/>
        <v>18600</v>
      </c>
      <c r="U32" s="127">
        <f t="shared" si="3"/>
        <v>19000</v>
      </c>
      <c r="V32" s="127">
        <f t="shared" si="3"/>
        <v>19600</v>
      </c>
      <c r="W32" s="128">
        <f t="shared" si="3"/>
        <v>21600</v>
      </c>
    </row>
    <row r="33" spans="1:23" s="33" customFormat="1" ht="39.75" customHeight="1" thickBot="1">
      <c r="A33" s="163"/>
      <c r="B33" s="129">
        <v>20.7</v>
      </c>
      <c r="C33" s="130">
        <v>14.8</v>
      </c>
      <c r="D33" s="119" t="s">
        <v>14</v>
      </c>
      <c r="E33" s="125">
        <f aca="true" t="shared" si="4" ref="E33:K33">IF(ROUND((ROUND($C$28*E6,-2)*0.99),-2)&lt;=4700,4700,ROUND((ROUND($C$28*E6,-2)*0.99),-2))</f>
        <v>4700</v>
      </c>
      <c r="F33" s="126">
        <f t="shared" si="4"/>
        <v>4700</v>
      </c>
      <c r="G33" s="127">
        <f t="shared" si="4"/>
        <v>6400</v>
      </c>
      <c r="H33" s="127">
        <f t="shared" si="4"/>
        <v>6800</v>
      </c>
      <c r="I33" s="127">
        <f t="shared" si="4"/>
        <v>7700</v>
      </c>
      <c r="J33" s="127">
        <f t="shared" si="4"/>
        <v>8200</v>
      </c>
      <c r="K33" s="127">
        <f t="shared" si="4"/>
        <v>8700</v>
      </c>
      <c r="L33" s="127">
        <f aca="true" t="shared" si="5" ref="L33:W33">IF(ROUND((ROUND($C$28*L6,-2)*0.99),-2)&lt;=4700,4700,ROUND((ROUND($C$28*L6,-2)*0.99),-2))</f>
        <v>9100</v>
      </c>
      <c r="M33" s="127">
        <f t="shared" si="5"/>
        <v>9600</v>
      </c>
      <c r="N33" s="127">
        <f t="shared" si="5"/>
        <v>10300</v>
      </c>
      <c r="O33" s="127">
        <f t="shared" si="5"/>
        <v>11300</v>
      </c>
      <c r="P33" s="127">
        <f t="shared" si="5"/>
        <v>12500</v>
      </c>
      <c r="Q33" s="127">
        <f t="shared" si="5"/>
        <v>14300</v>
      </c>
      <c r="R33" s="127">
        <f t="shared" si="5"/>
        <v>15400</v>
      </c>
      <c r="S33" s="127">
        <f t="shared" si="5"/>
        <v>16500</v>
      </c>
      <c r="T33" s="127">
        <f t="shared" si="5"/>
        <v>17200</v>
      </c>
      <c r="U33" s="127">
        <f t="shared" si="5"/>
        <v>17700</v>
      </c>
      <c r="V33" s="127">
        <f t="shared" si="5"/>
        <v>18300</v>
      </c>
      <c r="W33" s="128">
        <f t="shared" si="5"/>
        <v>20200</v>
      </c>
    </row>
    <row r="34" spans="1:23" s="33" customFormat="1" ht="39.75" customHeight="1" thickBot="1">
      <c r="A34" s="163"/>
      <c r="B34" s="129">
        <v>38.3</v>
      </c>
      <c r="C34" s="131">
        <v>32.4</v>
      </c>
      <c r="D34" s="132">
        <v>17.6</v>
      </c>
      <c r="E34" s="119" t="s">
        <v>15</v>
      </c>
      <c r="F34" s="125">
        <f aca="true" t="shared" si="6" ref="F34:K34">IF(ROUND((ROUND($C$28*F7,-2)*0.99),-2)&lt;=4700,4700,ROUND((ROUND($C$28*F7,-2)*0.99),-2))</f>
        <v>4700</v>
      </c>
      <c r="G34" s="127">
        <f t="shared" si="6"/>
        <v>5000</v>
      </c>
      <c r="H34" s="127">
        <f t="shared" si="6"/>
        <v>5300</v>
      </c>
      <c r="I34" s="127">
        <f t="shared" si="6"/>
        <v>6100</v>
      </c>
      <c r="J34" s="127">
        <f t="shared" si="6"/>
        <v>6600</v>
      </c>
      <c r="K34" s="127">
        <f t="shared" si="6"/>
        <v>7100</v>
      </c>
      <c r="L34" s="127">
        <f aca="true" t="shared" si="7" ref="L34:W34">IF(ROUND((ROUND($C$28*L7,-2)*0.99),-2)&lt;=4700,4700,ROUND((ROUND($C$28*L7,-2)*0.99),-2))</f>
        <v>7500</v>
      </c>
      <c r="M34" s="127">
        <f t="shared" si="7"/>
        <v>8000</v>
      </c>
      <c r="N34" s="127">
        <f t="shared" si="7"/>
        <v>8700</v>
      </c>
      <c r="O34" s="127">
        <f t="shared" si="7"/>
        <v>9800</v>
      </c>
      <c r="P34" s="127">
        <f t="shared" si="7"/>
        <v>10900</v>
      </c>
      <c r="Q34" s="127">
        <f t="shared" si="7"/>
        <v>12700</v>
      </c>
      <c r="R34" s="127">
        <f t="shared" si="7"/>
        <v>14000</v>
      </c>
      <c r="S34" s="127">
        <f t="shared" si="7"/>
        <v>14900</v>
      </c>
      <c r="T34" s="127">
        <f t="shared" si="7"/>
        <v>15700</v>
      </c>
      <c r="U34" s="127">
        <f t="shared" si="7"/>
        <v>16100</v>
      </c>
      <c r="V34" s="127">
        <f t="shared" si="7"/>
        <v>16700</v>
      </c>
      <c r="W34" s="128">
        <f t="shared" si="7"/>
        <v>18600</v>
      </c>
    </row>
    <row r="35" spans="2:23" s="33" customFormat="1" ht="39.75" customHeight="1" thickBot="1">
      <c r="B35" s="129">
        <v>71.8</v>
      </c>
      <c r="C35" s="131">
        <v>65.9</v>
      </c>
      <c r="D35" s="133">
        <v>51.1</v>
      </c>
      <c r="E35" s="132">
        <v>33.5</v>
      </c>
      <c r="F35" s="119" t="s">
        <v>16</v>
      </c>
      <c r="G35" s="125">
        <f>IF(ROUND((ROUND($C$28*G8,-2)*0.99),-2)&lt;=4700,4700,ROUND((ROUND($C$28*G8,-2)*0.99),-2))</f>
        <v>4700</v>
      </c>
      <c r="H35" s="126">
        <f>IF(ROUND((ROUND($C$28*H8,-2)*0.99),-2)&lt;=4700,4700,ROUND((ROUND($C$28*H8,-2)*0.99),-2))</f>
        <v>4700</v>
      </c>
      <c r="I35" s="126">
        <f>IF(ROUND((ROUND($C$28*I8,-2)*0.99),-2)&lt;=4700,4700,ROUND((ROUND($C$28*I8,-2)*0.99),-2))</f>
        <v>4700</v>
      </c>
      <c r="J35" s="126">
        <f>IF(ROUND((ROUND($C$28*J8,-2)*0.99),-2)&lt;=4700,4700,ROUND((ROUND($C$28*J8,-2)*0.99),-2))</f>
        <v>4700</v>
      </c>
      <c r="K35" s="126">
        <f>IF(ROUND((ROUND($C$28*K8,-2)*0.99),-2)&lt;=4700,4700,ROUND((ROUND($C$28*K8,-2)*0.99),-2))</f>
        <v>4700</v>
      </c>
      <c r="L35" s="126">
        <f aca="true" t="shared" si="8" ref="L35:W35">IF(ROUND((ROUND($C$28*L8,-2)*0.99),-2)&lt;=4700,4700,ROUND((ROUND($C$28*L8,-2)*0.99),-2))</f>
        <v>4700</v>
      </c>
      <c r="M35" s="127">
        <f t="shared" si="8"/>
        <v>5000</v>
      </c>
      <c r="N35" s="127">
        <f t="shared" si="8"/>
        <v>5700</v>
      </c>
      <c r="O35" s="127">
        <f t="shared" si="8"/>
        <v>6700</v>
      </c>
      <c r="P35" s="127">
        <f t="shared" si="8"/>
        <v>7900</v>
      </c>
      <c r="Q35" s="127">
        <f t="shared" si="8"/>
        <v>9700</v>
      </c>
      <c r="R35" s="127">
        <f t="shared" si="8"/>
        <v>10900</v>
      </c>
      <c r="S35" s="127">
        <f t="shared" si="8"/>
        <v>12000</v>
      </c>
      <c r="T35" s="127">
        <f t="shared" si="8"/>
        <v>12700</v>
      </c>
      <c r="U35" s="127">
        <f t="shared" si="8"/>
        <v>13200</v>
      </c>
      <c r="V35" s="127">
        <f t="shared" si="8"/>
        <v>13800</v>
      </c>
      <c r="W35" s="128">
        <f t="shared" si="8"/>
        <v>15600</v>
      </c>
    </row>
    <row r="36" spans="2:23" s="33" customFormat="1" ht="39.75" customHeight="1" thickBot="1">
      <c r="B36" s="134" t="s">
        <v>114</v>
      </c>
      <c r="C36" s="135">
        <v>87.5</v>
      </c>
      <c r="D36" s="135">
        <v>72.7</v>
      </c>
      <c r="E36" s="135">
        <v>55.1</v>
      </c>
      <c r="F36" s="136">
        <v>21.6</v>
      </c>
      <c r="G36" s="119" t="s">
        <v>17</v>
      </c>
      <c r="H36" s="125">
        <f>IF(ROUND((ROUND($C$28*H9,-2)*0.99),-2)&lt;=4700,4700,ROUND((ROUND($C$28*H9,-2)*0.99),-2))</f>
        <v>4700</v>
      </c>
      <c r="I36" s="126">
        <f>IF(ROUND((ROUND($C$28*I9,-2)*0.99),-2)&lt;=4700,4700,ROUND((ROUND($C$28*I9,-2)*0.99),-2))</f>
        <v>4700</v>
      </c>
      <c r="J36" s="126">
        <f>IF(ROUND((ROUND($C$28*J9,-2)*0.99),-2)&lt;=4700,4700,ROUND((ROUND($C$28*J9,-2)*0.99),-2))</f>
        <v>4700</v>
      </c>
      <c r="K36" s="126">
        <f>IF(ROUND((ROUND($C$28*K9,-2)*0.99),-2)&lt;=4700,4700,ROUND((ROUND($C$28*K9,-2)*0.99),-2))</f>
        <v>4700</v>
      </c>
      <c r="L36" s="126">
        <f aca="true" t="shared" si="9" ref="L36:W36">IF(ROUND((ROUND($C$28*L9,-2)*0.99),-2)&lt;=4700,4700,ROUND((ROUND($C$28*L9,-2)*0.99),-2))</f>
        <v>4700</v>
      </c>
      <c r="M36" s="126">
        <f t="shared" si="9"/>
        <v>4700</v>
      </c>
      <c r="N36" s="126">
        <f t="shared" si="9"/>
        <v>4700</v>
      </c>
      <c r="O36" s="127">
        <f t="shared" si="9"/>
        <v>4900</v>
      </c>
      <c r="P36" s="127">
        <f t="shared" si="9"/>
        <v>5900</v>
      </c>
      <c r="Q36" s="127">
        <f t="shared" si="9"/>
        <v>7800</v>
      </c>
      <c r="R36" s="127">
        <f t="shared" si="9"/>
        <v>9000</v>
      </c>
      <c r="S36" s="127">
        <f t="shared" si="9"/>
        <v>10000</v>
      </c>
      <c r="T36" s="127">
        <f t="shared" si="9"/>
        <v>10800</v>
      </c>
      <c r="U36" s="127">
        <f t="shared" si="9"/>
        <v>11200</v>
      </c>
      <c r="V36" s="127">
        <f t="shared" si="9"/>
        <v>11900</v>
      </c>
      <c r="W36" s="128">
        <f t="shared" si="9"/>
        <v>13800</v>
      </c>
    </row>
    <row r="37" spans="2:23" s="33" customFormat="1" ht="39.75" customHeight="1" thickBot="1">
      <c r="B37" s="134">
        <v>97.9</v>
      </c>
      <c r="C37" s="135">
        <v>92</v>
      </c>
      <c r="D37" s="135">
        <v>77.2</v>
      </c>
      <c r="E37" s="135">
        <v>59.6</v>
      </c>
      <c r="F37" s="135">
        <v>26.1</v>
      </c>
      <c r="G37" s="137">
        <v>4.5</v>
      </c>
      <c r="H37" s="138" t="s">
        <v>18</v>
      </c>
      <c r="I37" s="125">
        <f>IF(ROUND((ROUND($C$28*I10,-2)*0.99),-2)&lt;=4700,4700,ROUND((ROUND($C$28*I10,-2)*0.99),-2))</f>
        <v>4700</v>
      </c>
      <c r="J37" s="126">
        <f>IF(ROUND((ROUND($C$28*J10,-2)*0.99),-2)&lt;=4700,4700,ROUND((ROUND($C$28*J10,-2)*0.99),-2))</f>
        <v>4700</v>
      </c>
      <c r="K37" s="126">
        <f>IF(ROUND((ROUND($C$28*K10,-2)*0.99),-2)&lt;=4700,4700,ROUND((ROUND($C$28*K10,-2)*0.99),-2))</f>
        <v>4700</v>
      </c>
      <c r="L37" s="126">
        <f aca="true" t="shared" si="10" ref="L37:W37">IF(ROUND((ROUND($C$28*L10,-2)*0.99),-2)&lt;=4700,4700,ROUND((ROUND($C$28*L10,-2)*0.99),-2))</f>
        <v>4700</v>
      </c>
      <c r="M37" s="126">
        <f t="shared" si="10"/>
        <v>4700</v>
      </c>
      <c r="N37" s="126">
        <f t="shared" si="10"/>
        <v>4700</v>
      </c>
      <c r="O37" s="126">
        <f t="shared" si="10"/>
        <v>4700</v>
      </c>
      <c r="P37" s="127">
        <f t="shared" si="10"/>
        <v>5500</v>
      </c>
      <c r="Q37" s="127">
        <f t="shared" si="10"/>
        <v>7400</v>
      </c>
      <c r="R37" s="127">
        <f t="shared" si="10"/>
        <v>8600</v>
      </c>
      <c r="S37" s="127">
        <f t="shared" si="10"/>
        <v>9600</v>
      </c>
      <c r="T37" s="127">
        <f t="shared" si="10"/>
        <v>10400</v>
      </c>
      <c r="U37" s="127">
        <f t="shared" si="10"/>
        <v>10800</v>
      </c>
      <c r="V37" s="127">
        <f t="shared" si="10"/>
        <v>11500</v>
      </c>
      <c r="W37" s="128">
        <f t="shared" si="10"/>
        <v>13400</v>
      </c>
    </row>
    <row r="38" spans="2:23" s="33" customFormat="1" ht="39.75" customHeight="1" thickBot="1">
      <c r="B38" s="134">
        <v>107.7</v>
      </c>
      <c r="C38" s="135">
        <v>101.8</v>
      </c>
      <c r="D38" s="135">
        <v>87</v>
      </c>
      <c r="E38" s="135">
        <v>69.4</v>
      </c>
      <c r="F38" s="135">
        <v>35.9</v>
      </c>
      <c r="G38" s="139">
        <v>14.3</v>
      </c>
      <c r="H38" s="137">
        <v>9.8</v>
      </c>
      <c r="I38" s="138" t="s">
        <v>19</v>
      </c>
      <c r="J38" s="125">
        <f>IF(ROUND((ROUND($C$28*J11,-2)*0.99),-2)&lt;=4700,4700,ROUND((ROUND($C$28*J11,-2)*0.99),-2))</f>
        <v>4700</v>
      </c>
      <c r="K38" s="126">
        <f>IF(ROUND((ROUND($C$28*K11,-2)*0.99),-2)&lt;=4700,4700,ROUND((ROUND($C$28*K11,-2)*0.99),-2))</f>
        <v>4700</v>
      </c>
      <c r="L38" s="126">
        <f aca="true" t="shared" si="11" ref="L38:W38">IF(ROUND((ROUND($C$28*L11,-2)*0.99),-2)&lt;=4700,4700,ROUND((ROUND($C$28*L11,-2)*0.99),-2))</f>
        <v>4700</v>
      </c>
      <c r="M38" s="126">
        <f t="shared" si="11"/>
        <v>4700</v>
      </c>
      <c r="N38" s="126">
        <f t="shared" si="11"/>
        <v>4700</v>
      </c>
      <c r="O38" s="126">
        <f t="shared" si="11"/>
        <v>4700</v>
      </c>
      <c r="P38" s="127">
        <f t="shared" si="11"/>
        <v>4800</v>
      </c>
      <c r="Q38" s="127">
        <f t="shared" si="11"/>
        <v>6500</v>
      </c>
      <c r="R38" s="127">
        <f t="shared" si="11"/>
        <v>7700</v>
      </c>
      <c r="S38" s="127">
        <f t="shared" si="11"/>
        <v>8700</v>
      </c>
      <c r="T38" s="127">
        <f t="shared" si="11"/>
        <v>9500</v>
      </c>
      <c r="U38" s="127">
        <f t="shared" si="11"/>
        <v>9900</v>
      </c>
      <c r="V38" s="127">
        <f t="shared" si="11"/>
        <v>10600</v>
      </c>
      <c r="W38" s="128">
        <f t="shared" si="11"/>
        <v>12500</v>
      </c>
    </row>
    <row r="39" spans="2:23" s="33" customFormat="1" ht="39.75" customHeight="1" thickBot="1">
      <c r="B39" s="134">
        <v>112.8</v>
      </c>
      <c r="C39" s="135">
        <v>106.9</v>
      </c>
      <c r="D39" s="135">
        <v>92.1</v>
      </c>
      <c r="E39" s="135">
        <v>74.5</v>
      </c>
      <c r="F39" s="135">
        <v>41</v>
      </c>
      <c r="G39" s="139">
        <v>19.4</v>
      </c>
      <c r="H39" s="139">
        <v>14.9</v>
      </c>
      <c r="I39" s="137">
        <v>5.1</v>
      </c>
      <c r="J39" s="138" t="s">
        <v>94</v>
      </c>
      <c r="K39" s="125">
        <f aca="true" t="shared" si="12" ref="K39:W40">IF(ROUND((ROUND($C$28*K12,-2)*0.99),-2)&lt;=4700,4700,ROUND((ROUND($C$28*K12,-2)*0.99),-2))</f>
        <v>4700</v>
      </c>
      <c r="L39" s="126">
        <f t="shared" si="12"/>
        <v>4700</v>
      </c>
      <c r="M39" s="126">
        <f t="shared" si="12"/>
        <v>4700</v>
      </c>
      <c r="N39" s="126">
        <f t="shared" si="12"/>
        <v>4700</v>
      </c>
      <c r="O39" s="126">
        <f t="shared" si="12"/>
        <v>4700</v>
      </c>
      <c r="P39" s="126">
        <f t="shared" si="12"/>
        <v>4700</v>
      </c>
      <c r="Q39" s="127">
        <f t="shared" si="12"/>
        <v>6000</v>
      </c>
      <c r="R39" s="127">
        <f t="shared" si="12"/>
        <v>7200</v>
      </c>
      <c r="S39" s="127">
        <f t="shared" si="12"/>
        <v>8300</v>
      </c>
      <c r="T39" s="127">
        <f t="shared" si="12"/>
        <v>9100</v>
      </c>
      <c r="U39" s="127">
        <f t="shared" si="12"/>
        <v>9500</v>
      </c>
      <c r="V39" s="127">
        <f t="shared" si="12"/>
        <v>10100</v>
      </c>
      <c r="W39" s="128">
        <f t="shared" si="12"/>
        <v>12000</v>
      </c>
    </row>
    <row r="40" spans="2:23" s="33" customFormat="1" ht="39.75" customHeight="1" thickBot="1">
      <c r="B40" s="134">
        <v>118.6</v>
      </c>
      <c r="C40" s="135">
        <v>112.7</v>
      </c>
      <c r="D40" s="135">
        <v>97.9</v>
      </c>
      <c r="E40" s="135">
        <v>80.3</v>
      </c>
      <c r="F40" s="135">
        <v>46.8</v>
      </c>
      <c r="G40" s="139">
        <v>25.2</v>
      </c>
      <c r="H40" s="139">
        <v>20.7</v>
      </c>
      <c r="I40" s="139">
        <v>10.9</v>
      </c>
      <c r="J40" s="137">
        <v>5.8</v>
      </c>
      <c r="K40" s="138" t="s">
        <v>95</v>
      </c>
      <c r="L40" s="125">
        <f t="shared" si="12"/>
        <v>4700</v>
      </c>
      <c r="M40" s="126">
        <f aca="true" t="shared" si="13" ref="M40:W40">IF(ROUND((ROUND($C$28*M13,-2)*0.99),-2)&lt;=4700,4700,ROUND((ROUND($C$28*M13,-2)*0.99),-2))</f>
        <v>4700</v>
      </c>
      <c r="N40" s="126">
        <f t="shared" si="13"/>
        <v>4700</v>
      </c>
      <c r="O40" s="126">
        <f t="shared" si="13"/>
        <v>4700</v>
      </c>
      <c r="P40" s="126">
        <f t="shared" si="13"/>
        <v>4700</v>
      </c>
      <c r="Q40" s="127">
        <f t="shared" si="13"/>
        <v>5500</v>
      </c>
      <c r="R40" s="127">
        <f t="shared" si="13"/>
        <v>6700</v>
      </c>
      <c r="S40" s="127">
        <f t="shared" si="13"/>
        <v>7800</v>
      </c>
      <c r="T40" s="127">
        <f t="shared" si="13"/>
        <v>8500</v>
      </c>
      <c r="U40" s="127">
        <f t="shared" si="13"/>
        <v>9000</v>
      </c>
      <c r="V40" s="127">
        <f t="shared" si="13"/>
        <v>9600</v>
      </c>
      <c r="W40" s="128">
        <f t="shared" si="13"/>
        <v>11500</v>
      </c>
    </row>
    <row r="41" spans="2:23" s="33" customFormat="1" ht="39.75" customHeight="1" thickBot="1">
      <c r="B41" s="140">
        <v>123.1</v>
      </c>
      <c r="C41" s="141">
        <v>117.2</v>
      </c>
      <c r="D41" s="141">
        <v>102.4</v>
      </c>
      <c r="E41" s="141">
        <v>84.8</v>
      </c>
      <c r="F41" s="141">
        <v>51.3</v>
      </c>
      <c r="G41" s="139">
        <v>29.7</v>
      </c>
      <c r="H41" s="139">
        <v>25.2</v>
      </c>
      <c r="I41" s="139">
        <v>15.4</v>
      </c>
      <c r="J41" s="139">
        <v>10.3</v>
      </c>
      <c r="K41" s="137">
        <v>4.5</v>
      </c>
      <c r="L41" s="138" t="s">
        <v>20</v>
      </c>
      <c r="M41" s="125">
        <f aca="true" t="shared" si="14" ref="M41:W41">IF(ROUND((ROUND($C$28*M14,-2)*0.99),-2)&lt;=4700,4700,ROUND((ROUND($C$28*M14,-2)*0.99),-2))</f>
        <v>4700</v>
      </c>
      <c r="N41" s="126">
        <f t="shared" si="14"/>
        <v>4700</v>
      </c>
      <c r="O41" s="126">
        <f t="shared" si="14"/>
        <v>4700</v>
      </c>
      <c r="P41" s="126">
        <f t="shared" si="14"/>
        <v>4700</v>
      </c>
      <c r="Q41" s="127">
        <f t="shared" si="14"/>
        <v>5100</v>
      </c>
      <c r="R41" s="127">
        <f t="shared" si="14"/>
        <v>6300</v>
      </c>
      <c r="S41" s="127">
        <f t="shared" si="14"/>
        <v>7400</v>
      </c>
      <c r="T41" s="127">
        <f t="shared" si="14"/>
        <v>8100</v>
      </c>
      <c r="U41" s="127">
        <f t="shared" si="14"/>
        <v>8600</v>
      </c>
      <c r="V41" s="127">
        <f t="shared" si="14"/>
        <v>9200</v>
      </c>
      <c r="W41" s="128">
        <f t="shared" si="14"/>
        <v>11100</v>
      </c>
    </row>
    <row r="42" spans="2:23" s="33" customFormat="1" ht="39.75" customHeight="1" thickBot="1">
      <c r="B42" s="140">
        <v>128.1</v>
      </c>
      <c r="C42" s="141">
        <v>122.2</v>
      </c>
      <c r="D42" s="141">
        <v>107.4</v>
      </c>
      <c r="E42" s="141">
        <v>89.8</v>
      </c>
      <c r="F42" s="141">
        <v>56.3</v>
      </c>
      <c r="G42" s="139">
        <v>34.7</v>
      </c>
      <c r="H42" s="139">
        <v>30.2</v>
      </c>
      <c r="I42" s="139">
        <v>20.4</v>
      </c>
      <c r="J42" s="139">
        <v>15.3</v>
      </c>
      <c r="K42" s="139">
        <v>9.5</v>
      </c>
      <c r="L42" s="137">
        <v>5</v>
      </c>
      <c r="M42" s="138" t="s">
        <v>21</v>
      </c>
      <c r="N42" s="125">
        <f aca="true" t="shared" si="15" ref="N42:W42">IF(ROUND((ROUND($C$28*N15,-2)*0.99),-2)&lt;=4700,4700,ROUND((ROUND($C$28*N15,-2)*0.99),-2))</f>
        <v>4700</v>
      </c>
      <c r="O42" s="126">
        <f t="shared" si="15"/>
        <v>4700</v>
      </c>
      <c r="P42" s="126">
        <f t="shared" si="15"/>
        <v>4700</v>
      </c>
      <c r="Q42" s="127">
        <f t="shared" si="15"/>
        <v>4800</v>
      </c>
      <c r="R42" s="127">
        <f t="shared" si="15"/>
        <v>5900</v>
      </c>
      <c r="S42" s="127">
        <f t="shared" si="15"/>
        <v>6900</v>
      </c>
      <c r="T42" s="127">
        <f t="shared" si="15"/>
        <v>7700</v>
      </c>
      <c r="U42" s="127">
        <f t="shared" si="15"/>
        <v>8100</v>
      </c>
      <c r="V42" s="127">
        <f t="shared" si="15"/>
        <v>8700</v>
      </c>
      <c r="W42" s="128">
        <f t="shared" si="15"/>
        <v>10700</v>
      </c>
    </row>
    <row r="43" spans="2:23" s="33" customFormat="1" ht="39.75" customHeight="1" thickBot="1">
      <c r="B43" s="140">
        <v>135.9</v>
      </c>
      <c r="C43" s="141">
        <v>130</v>
      </c>
      <c r="D43" s="141">
        <v>115.2</v>
      </c>
      <c r="E43" s="141">
        <v>97.6</v>
      </c>
      <c r="F43" s="141">
        <v>64.1</v>
      </c>
      <c r="G43" s="139">
        <v>42.5</v>
      </c>
      <c r="H43" s="139">
        <v>38</v>
      </c>
      <c r="I43" s="139">
        <v>28.2</v>
      </c>
      <c r="J43" s="139">
        <v>23.1</v>
      </c>
      <c r="K43" s="139">
        <v>17.3</v>
      </c>
      <c r="L43" s="139">
        <v>12.8</v>
      </c>
      <c r="M43" s="137">
        <v>7.8</v>
      </c>
      <c r="N43" s="138" t="s">
        <v>22</v>
      </c>
      <c r="O43" s="125">
        <f aca="true" t="shared" si="16" ref="O43:W43">IF(ROUND((ROUND($C$28*O16,-2)*0.99),-2)&lt;=4700,4700,ROUND((ROUND($C$28*O16,-2)*0.99),-2))</f>
        <v>4700</v>
      </c>
      <c r="P43" s="126">
        <f t="shared" si="16"/>
        <v>4700</v>
      </c>
      <c r="Q43" s="126">
        <f t="shared" si="16"/>
        <v>4700</v>
      </c>
      <c r="R43" s="127">
        <f t="shared" si="16"/>
        <v>5200</v>
      </c>
      <c r="S43" s="127">
        <f t="shared" si="16"/>
        <v>6200</v>
      </c>
      <c r="T43" s="127">
        <f t="shared" si="16"/>
        <v>7000</v>
      </c>
      <c r="U43" s="127">
        <f t="shared" si="16"/>
        <v>7400</v>
      </c>
      <c r="V43" s="127">
        <f t="shared" si="16"/>
        <v>8000</v>
      </c>
      <c r="W43" s="128">
        <f t="shared" si="16"/>
        <v>10000</v>
      </c>
    </row>
    <row r="44" spans="2:23" s="33" customFormat="1" ht="39.75" customHeight="1" thickBot="1">
      <c r="B44" s="140">
        <v>147.9</v>
      </c>
      <c r="C44" s="141">
        <v>142</v>
      </c>
      <c r="D44" s="141">
        <v>127.2</v>
      </c>
      <c r="E44" s="141">
        <v>109.6</v>
      </c>
      <c r="F44" s="141">
        <v>76.1</v>
      </c>
      <c r="G44" s="139">
        <v>54.5</v>
      </c>
      <c r="H44" s="139">
        <v>50</v>
      </c>
      <c r="I44" s="139">
        <v>40.2</v>
      </c>
      <c r="J44" s="139">
        <v>35.1</v>
      </c>
      <c r="K44" s="139">
        <v>29.3</v>
      </c>
      <c r="L44" s="139">
        <v>24.8</v>
      </c>
      <c r="M44" s="139">
        <v>19.8</v>
      </c>
      <c r="N44" s="137">
        <v>12</v>
      </c>
      <c r="O44" s="138" t="s">
        <v>23</v>
      </c>
      <c r="P44" s="125">
        <f aca="true" t="shared" si="17" ref="P44:W44">IF(ROUND((ROUND($C$28*P17,-2)*0.99),-2)&lt;=4700,4700,ROUND((ROUND($C$28*P17,-2)*0.99),-2))</f>
        <v>4700</v>
      </c>
      <c r="Q44" s="126">
        <f t="shared" si="17"/>
        <v>4700</v>
      </c>
      <c r="R44" s="126">
        <f t="shared" si="17"/>
        <v>4700</v>
      </c>
      <c r="S44" s="127">
        <f t="shared" si="17"/>
        <v>5100</v>
      </c>
      <c r="T44" s="127">
        <f t="shared" si="17"/>
        <v>5900</v>
      </c>
      <c r="U44" s="127">
        <f t="shared" si="17"/>
        <v>6300</v>
      </c>
      <c r="V44" s="127">
        <f t="shared" si="17"/>
        <v>7000</v>
      </c>
      <c r="W44" s="128">
        <f t="shared" si="17"/>
        <v>8900</v>
      </c>
    </row>
    <row r="45" spans="2:23" s="33" customFormat="1" ht="39.75" customHeight="1" thickBot="1">
      <c r="B45" s="140">
        <v>160.6</v>
      </c>
      <c r="C45" s="141">
        <v>154.7</v>
      </c>
      <c r="D45" s="141">
        <v>139.9</v>
      </c>
      <c r="E45" s="141">
        <v>122.3</v>
      </c>
      <c r="F45" s="141">
        <v>88.8</v>
      </c>
      <c r="G45" s="139">
        <v>67.2</v>
      </c>
      <c r="H45" s="139">
        <v>62.7</v>
      </c>
      <c r="I45" s="139">
        <v>52.9</v>
      </c>
      <c r="J45" s="139">
        <v>47.8</v>
      </c>
      <c r="K45" s="139">
        <v>42</v>
      </c>
      <c r="L45" s="139">
        <v>37.5</v>
      </c>
      <c r="M45" s="139">
        <v>32.5</v>
      </c>
      <c r="N45" s="139">
        <v>24.7</v>
      </c>
      <c r="O45" s="137">
        <v>12.7</v>
      </c>
      <c r="P45" s="138" t="s">
        <v>24</v>
      </c>
      <c r="Q45" s="125">
        <f aca="true" t="shared" si="18" ref="Q45:W45">IF(ROUND((ROUND($C$28*Q18,-2)*0.99),-2)&lt;=4700,4700,ROUND((ROUND($C$28*Q18,-2)*0.99),-2))</f>
        <v>4700</v>
      </c>
      <c r="R45" s="126">
        <f t="shared" si="18"/>
        <v>4700</v>
      </c>
      <c r="S45" s="126">
        <f t="shared" si="18"/>
        <v>4700</v>
      </c>
      <c r="T45" s="127">
        <f t="shared" si="18"/>
        <v>4900</v>
      </c>
      <c r="U45" s="127">
        <f t="shared" si="18"/>
        <v>5200</v>
      </c>
      <c r="V45" s="127">
        <f t="shared" si="18"/>
        <v>5800</v>
      </c>
      <c r="W45" s="128">
        <f t="shared" si="18"/>
        <v>7700</v>
      </c>
    </row>
    <row r="46" spans="2:23" s="33" customFormat="1" ht="39.75" customHeight="1" thickBot="1">
      <c r="B46" s="140">
        <v>181</v>
      </c>
      <c r="C46" s="141">
        <v>175.1</v>
      </c>
      <c r="D46" s="141">
        <v>160.3</v>
      </c>
      <c r="E46" s="141">
        <v>142.7</v>
      </c>
      <c r="F46" s="141">
        <v>109.2</v>
      </c>
      <c r="G46" s="139">
        <v>87.6</v>
      </c>
      <c r="H46" s="139">
        <v>83.1</v>
      </c>
      <c r="I46" s="139">
        <v>73.3</v>
      </c>
      <c r="J46" s="139">
        <v>68.2</v>
      </c>
      <c r="K46" s="139">
        <v>62.4</v>
      </c>
      <c r="L46" s="139">
        <v>57.9</v>
      </c>
      <c r="M46" s="139">
        <v>52.9</v>
      </c>
      <c r="N46" s="139">
        <v>45.1</v>
      </c>
      <c r="O46" s="139">
        <v>33.1</v>
      </c>
      <c r="P46" s="137">
        <v>20.4</v>
      </c>
      <c r="Q46" s="138" t="s">
        <v>25</v>
      </c>
      <c r="R46" s="125">
        <f aca="true" t="shared" si="19" ref="R46:W46">IF(ROUND((ROUND($C$28*R19,-2)*0.99),-2)&lt;=4700,4700,ROUND((ROUND($C$28*R19,-2)*0.99),-2))</f>
        <v>4700</v>
      </c>
      <c r="S46" s="126">
        <f t="shared" si="19"/>
        <v>4700</v>
      </c>
      <c r="T46" s="126">
        <f t="shared" si="19"/>
        <v>4700</v>
      </c>
      <c r="U46" s="126">
        <f t="shared" si="19"/>
        <v>4700</v>
      </c>
      <c r="V46" s="126">
        <f t="shared" si="19"/>
        <v>4700</v>
      </c>
      <c r="W46" s="128">
        <f t="shared" si="19"/>
        <v>5900</v>
      </c>
    </row>
    <row r="47" spans="2:23" s="33" customFormat="1" ht="39.75" customHeight="1" thickBot="1">
      <c r="B47" s="140">
        <v>194.5</v>
      </c>
      <c r="C47" s="141">
        <v>188.6</v>
      </c>
      <c r="D47" s="141">
        <v>173.8</v>
      </c>
      <c r="E47" s="141">
        <v>156.2</v>
      </c>
      <c r="F47" s="141">
        <v>122.7</v>
      </c>
      <c r="G47" s="139">
        <v>101.1</v>
      </c>
      <c r="H47" s="139">
        <v>96.6</v>
      </c>
      <c r="I47" s="139">
        <v>86.8</v>
      </c>
      <c r="J47" s="139">
        <v>81.7</v>
      </c>
      <c r="K47" s="139">
        <v>75.9</v>
      </c>
      <c r="L47" s="139">
        <v>71.4</v>
      </c>
      <c r="M47" s="139">
        <v>66.4</v>
      </c>
      <c r="N47" s="139">
        <v>58.6</v>
      </c>
      <c r="O47" s="139">
        <v>46.6</v>
      </c>
      <c r="P47" s="139">
        <v>33.9</v>
      </c>
      <c r="Q47" s="137">
        <v>13.5</v>
      </c>
      <c r="R47" s="138" t="s">
        <v>26</v>
      </c>
      <c r="S47" s="125">
        <f>IF(ROUND((ROUND($C$28*S20,-2)*0.99),-2)&lt;=4700,4700,ROUND((ROUND($C$28*S20,-2)*0.99),-2))</f>
        <v>4700</v>
      </c>
      <c r="T47" s="126">
        <f>IF(ROUND((ROUND($C$28*T20,-2)*0.99),-2)&lt;=4700,4700,ROUND((ROUND($C$28*T20,-2)*0.99),-2))</f>
        <v>4700</v>
      </c>
      <c r="U47" s="126">
        <f>IF(ROUND((ROUND($C$28*U20,-2)*0.99),-2)&lt;=4700,4700,ROUND((ROUND($C$28*U20,-2)*0.99),-2))</f>
        <v>4700</v>
      </c>
      <c r="V47" s="126">
        <f>IF(ROUND((ROUND($C$28*V20,-2)*0.99),-2)&lt;=4700,4700,ROUND((ROUND($C$28*V20,-2)*0.99),-2))</f>
        <v>4700</v>
      </c>
      <c r="W47" s="128">
        <f>IF(ROUND((ROUND($C$28*W20,-2)*0.99),-2)&lt;=4700,4700,ROUND((ROUND($C$28*W20,-2)*0.99),-2))</f>
        <v>4800</v>
      </c>
    </row>
    <row r="48" spans="2:23" s="33" customFormat="1" ht="39.75" customHeight="1" thickBot="1">
      <c r="B48" s="140">
        <v>206</v>
      </c>
      <c r="C48" s="141">
        <v>200.1</v>
      </c>
      <c r="D48" s="141">
        <v>185.3</v>
      </c>
      <c r="E48" s="141">
        <v>167.7</v>
      </c>
      <c r="F48" s="141">
        <v>134.2</v>
      </c>
      <c r="G48" s="139">
        <v>112.6</v>
      </c>
      <c r="H48" s="139">
        <v>108.1</v>
      </c>
      <c r="I48" s="139">
        <v>98.3</v>
      </c>
      <c r="J48" s="139">
        <v>93.2</v>
      </c>
      <c r="K48" s="139">
        <v>87.4</v>
      </c>
      <c r="L48" s="139">
        <v>82.9</v>
      </c>
      <c r="M48" s="139">
        <v>77.9</v>
      </c>
      <c r="N48" s="139">
        <v>70.1</v>
      </c>
      <c r="O48" s="139">
        <v>58.1</v>
      </c>
      <c r="P48" s="139">
        <v>45.4</v>
      </c>
      <c r="Q48" s="139">
        <v>25</v>
      </c>
      <c r="R48" s="137">
        <v>11.5</v>
      </c>
      <c r="S48" s="138" t="s">
        <v>27</v>
      </c>
      <c r="T48" s="125">
        <f>IF(ROUND((ROUND($C$28*T21,-2)*0.99),-2)&lt;=4700,4700,ROUND((ROUND($C$28*T21,-2)*0.99),-2))</f>
        <v>4700</v>
      </c>
      <c r="U48" s="126">
        <f>IF(ROUND((ROUND($C$28*U21,-2)*0.99),-2)&lt;=4700,4700,ROUND((ROUND($C$28*U21,-2)*0.99),-2))</f>
        <v>4700</v>
      </c>
      <c r="V48" s="126">
        <f>IF(ROUND((ROUND($C$28*V21,-2)*0.99),-2)&lt;=4700,4700,ROUND((ROUND($C$28*V21,-2)*0.99),-2))</f>
        <v>4700</v>
      </c>
      <c r="W48" s="142">
        <f>IF(ROUND((ROUND($C$28*W21,-2)*0.99),-2)&lt;=4700,4700,ROUND((ROUND($C$28*W21,-2)*0.99),-2))</f>
        <v>4700</v>
      </c>
    </row>
    <row r="49" spans="2:23" s="33" customFormat="1" ht="39.75" customHeight="1" thickBot="1">
      <c r="B49" s="140">
        <v>214.6</v>
      </c>
      <c r="C49" s="141">
        <v>208.7</v>
      </c>
      <c r="D49" s="141">
        <v>193.9</v>
      </c>
      <c r="E49" s="141">
        <v>176.3</v>
      </c>
      <c r="F49" s="141">
        <v>142.8</v>
      </c>
      <c r="G49" s="139">
        <v>121.2</v>
      </c>
      <c r="H49" s="139">
        <v>116.7</v>
      </c>
      <c r="I49" s="139">
        <v>106.9</v>
      </c>
      <c r="J49" s="139">
        <v>101.8</v>
      </c>
      <c r="K49" s="139">
        <v>96</v>
      </c>
      <c r="L49" s="139">
        <v>91.5</v>
      </c>
      <c r="M49" s="139">
        <v>86.5</v>
      </c>
      <c r="N49" s="139">
        <v>78.7</v>
      </c>
      <c r="O49" s="139">
        <v>66.7</v>
      </c>
      <c r="P49" s="139">
        <v>54</v>
      </c>
      <c r="Q49" s="139">
        <v>33.6</v>
      </c>
      <c r="R49" s="139">
        <v>20.1</v>
      </c>
      <c r="S49" s="137">
        <v>8.6</v>
      </c>
      <c r="T49" s="138" t="s">
        <v>28</v>
      </c>
      <c r="U49" s="125">
        <f>IF(ROUND((ROUND($C$28*U22,-2)*0.99),-2)&lt;=4700,4700,ROUND((ROUND($C$28*U22,-2)*0.99),-2))</f>
        <v>4700</v>
      </c>
      <c r="V49" s="126">
        <f>IF(ROUND((ROUND($C$28*V22,-2)*0.99),-2)&lt;=4700,4700,ROUND((ROUND($C$28*V22,-2)*0.99),-2))</f>
        <v>4700</v>
      </c>
      <c r="W49" s="142">
        <f>IF(ROUND((ROUND($C$28*W22,-2)*0.99),-2)&lt;=4700,4700,ROUND((ROUND($C$28*W22,-2)*0.99),-2))</f>
        <v>4700</v>
      </c>
    </row>
    <row r="50" spans="2:23" s="33" customFormat="1" ht="39.75" customHeight="1" thickBot="1">
      <c r="B50" s="140">
        <v>219.4</v>
      </c>
      <c r="C50" s="141">
        <v>213.5</v>
      </c>
      <c r="D50" s="141">
        <v>198.7</v>
      </c>
      <c r="E50" s="141">
        <v>181.1</v>
      </c>
      <c r="F50" s="141">
        <v>147.6</v>
      </c>
      <c r="G50" s="139">
        <v>126</v>
      </c>
      <c r="H50" s="139">
        <v>121.5</v>
      </c>
      <c r="I50" s="139">
        <v>111.7</v>
      </c>
      <c r="J50" s="139">
        <v>106.6</v>
      </c>
      <c r="K50" s="139">
        <v>100.8</v>
      </c>
      <c r="L50" s="139">
        <v>96.3</v>
      </c>
      <c r="M50" s="139">
        <v>91.3</v>
      </c>
      <c r="N50" s="139">
        <v>83.5</v>
      </c>
      <c r="O50" s="139">
        <v>71.5</v>
      </c>
      <c r="P50" s="139">
        <v>58.8</v>
      </c>
      <c r="Q50" s="139">
        <v>38.4</v>
      </c>
      <c r="R50" s="139">
        <v>24.9</v>
      </c>
      <c r="S50" s="139">
        <v>13.4</v>
      </c>
      <c r="T50" s="130">
        <v>4.8</v>
      </c>
      <c r="U50" s="138" t="s">
        <v>29</v>
      </c>
      <c r="V50" s="125">
        <f>IF(ROUND((ROUND($C$28*V23,-2)*0.99),-2)&lt;=4700,4700,ROUND((ROUND($C$28*V23,-2)*0.99),-2))</f>
        <v>4700</v>
      </c>
      <c r="W50" s="142">
        <f>IF(ROUND((ROUND($C$28*W23,-2)*0.99),-2)&lt;=4700,4700,ROUND((ROUND($C$28*W23,-2)*0.99),-2))</f>
        <v>4700</v>
      </c>
    </row>
    <row r="51" spans="2:23" s="33" customFormat="1" ht="39.75" customHeight="1" thickBot="1">
      <c r="B51" s="140">
        <v>226.4</v>
      </c>
      <c r="C51" s="141">
        <v>220.5</v>
      </c>
      <c r="D51" s="141">
        <v>205.7</v>
      </c>
      <c r="E51" s="141">
        <v>188.1</v>
      </c>
      <c r="F51" s="141">
        <v>154.6</v>
      </c>
      <c r="G51" s="139">
        <v>133</v>
      </c>
      <c r="H51" s="139">
        <v>128.5</v>
      </c>
      <c r="I51" s="139">
        <v>118.7</v>
      </c>
      <c r="J51" s="139">
        <v>113.6</v>
      </c>
      <c r="K51" s="139">
        <v>107.8</v>
      </c>
      <c r="L51" s="139">
        <v>103.3</v>
      </c>
      <c r="M51" s="139">
        <v>98.3</v>
      </c>
      <c r="N51" s="139">
        <v>90.5</v>
      </c>
      <c r="O51" s="139">
        <v>78.5</v>
      </c>
      <c r="P51" s="139">
        <v>65.8</v>
      </c>
      <c r="Q51" s="139">
        <v>45.4</v>
      </c>
      <c r="R51" s="139">
        <v>31.9</v>
      </c>
      <c r="S51" s="139">
        <v>20.4</v>
      </c>
      <c r="T51" s="139">
        <v>11.8</v>
      </c>
      <c r="U51" s="130">
        <v>7</v>
      </c>
      <c r="V51" s="138" t="s">
        <v>30</v>
      </c>
      <c r="W51" s="143">
        <f>IF(ROUND((ROUND($C$28*W24,-2)*0.99),-2)&lt;=4700,4700,ROUND((ROUND($C$28*W24,-2)*0.99),-2))</f>
        <v>4700</v>
      </c>
    </row>
    <row r="52" spans="2:23" s="33" customFormat="1" ht="39.75" customHeight="1" thickBot="1">
      <c r="B52" s="144">
        <v>247.8</v>
      </c>
      <c r="C52" s="145">
        <v>241.9</v>
      </c>
      <c r="D52" s="145">
        <v>227.1</v>
      </c>
      <c r="E52" s="145">
        <v>209.5</v>
      </c>
      <c r="F52" s="145">
        <v>176</v>
      </c>
      <c r="G52" s="146">
        <v>154.4</v>
      </c>
      <c r="H52" s="146">
        <v>149.9</v>
      </c>
      <c r="I52" s="146">
        <v>140.1</v>
      </c>
      <c r="J52" s="146">
        <v>135</v>
      </c>
      <c r="K52" s="146">
        <v>129.2</v>
      </c>
      <c r="L52" s="146">
        <v>124.7</v>
      </c>
      <c r="M52" s="146">
        <v>119.7</v>
      </c>
      <c r="N52" s="146">
        <v>111.9</v>
      </c>
      <c r="O52" s="146">
        <v>99.9</v>
      </c>
      <c r="P52" s="146">
        <v>87.2</v>
      </c>
      <c r="Q52" s="146">
        <v>66.8</v>
      </c>
      <c r="R52" s="146">
        <v>53.3</v>
      </c>
      <c r="S52" s="146">
        <v>41.8</v>
      </c>
      <c r="T52" s="146">
        <v>33.2</v>
      </c>
      <c r="U52" s="146">
        <v>28.4</v>
      </c>
      <c r="V52" s="147">
        <v>21.4</v>
      </c>
      <c r="W52" s="138" t="s">
        <v>31</v>
      </c>
    </row>
  </sheetData>
  <mergeCells count="3">
    <mergeCell ref="B29:I29"/>
    <mergeCell ref="A31:A34"/>
    <mergeCell ref="U30:W30"/>
  </mergeCells>
  <printOptions/>
  <pageMargins left="0.3937007874015748" right="0.2362204724409449" top="0.7874015748031497" bottom="0.984251968503937" header="0" footer="0"/>
  <pageSetup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2:O34"/>
  <sheetViews>
    <sheetView zoomScale="70" zoomScaleNormal="70" workbookViewId="0" topLeftCell="A19">
      <selection activeCell="L25" sqref="L25"/>
    </sheetView>
  </sheetViews>
  <sheetFormatPr defaultColWidth="8.88671875" defaultRowHeight="30" customHeight="1"/>
  <cols>
    <col min="1" max="1" width="6.3359375" style="72" bestFit="1" customWidth="1"/>
    <col min="2" max="16384" width="10.5546875" style="72" customWidth="1"/>
  </cols>
  <sheetData>
    <row r="1" ht="30" customHeight="1" hidden="1"/>
    <row r="2" spans="3:7" s="26" customFormat="1" ht="30.75" customHeight="1" hidden="1">
      <c r="C2" s="84" t="s">
        <v>99</v>
      </c>
      <c r="D2" s="84" t="s">
        <v>100</v>
      </c>
      <c r="E2" s="84" t="s">
        <v>101</v>
      </c>
      <c r="G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ht="12" customHeight="1" hidden="1"/>
    <row r="5" spans="2:15" ht="30" customHeight="1" hidden="1">
      <c r="B5" s="106" t="s">
        <v>12</v>
      </c>
      <c r="C5" s="106">
        <v>5.9</v>
      </c>
      <c r="D5" s="106">
        <v>38.3</v>
      </c>
      <c r="E5" s="106">
        <v>71.8</v>
      </c>
      <c r="F5" s="106">
        <v>93.4</v>
      </c>
      <c r="G5" s="106">
        <v>126.1</v>
      </c>
      <c r="H5" s="106">
        <v>164.1</v>
      </c>
      <c r="I5" s="106">
        <v>183.8</v>
      </c>
      <c r="J5" s="106">
        <v>209.2</v>
      </c>
      <c r="K5" s="106">
        <v>246.3</v>
      </c>
      <c r="L5" s="106">
        <v>264</v>
      </c>
      <c r="M5" s="106">
        <v>289.8</v>
      </c>
      <c r="N5" s="106">
        <v>322.2</v>
      </c>
      <c r="O5" s="106">
        <v>356.1</v>
      </c>
    </row>
    <row r="6" spans="2:15" ht="30" customHeight="1" hidden="1">
      <c r="B6" s="106">
        <v>5.9</v>
      </c>
      <c r="C6" s="106" t="s">
        <v>13</v>
      </c>
      <c r="D6" s="106">
        <v>32.4</v>
      </c>
      <c r="E6" s="106">
        <v>65.8</v>
      </c>
      <c r="F6" s="106">
        <v>87.5</v>
      </c>
      <c r="G6" s="106">
        <v>120.2</v>
      </c>
      <c r="H6" s="106">
        <v>158.2</v>
      </c>
      <c r="I6" s="106">
        <v>177.9</v>
      </c>
      <c r="J6" s="106">
        <v>203.3</v>
      </c>
      <c r="K6" s="106">
        <v>240.4</v>
      </c>
      <c r="L6" s="106">
        <v>258.1</v>
      </c>
      <c r="M6" s="106">
        <v>283.9</v>
      </c>
      <c r="N6" s="106">
        <v>316.3</v>
      </c>
      <c r="O6" s="106">
        <v>350.2</v>
      </c>
    </row>
    <row r="7" spans="2:15" ht="30" customHeight="1" hidden="1">
      <c r="B7" s="106">
        <v>38.3</v>
      </c>
      <c r="C7" s="106">
        <v>32.4</v>
      </c>
      <c r="D7" s="106" t="s">
        <v>15</v>
      </c>
      <c r="E7" s="106">
        <v>33.4</v>
      </c>
      <c r="F7" s="106">
        <v>55.1</v>
      </c>
      <c r="G7" s="106">
        <v>87.8</v>
      </c>
      <c r="H7" s="106">
        <v>125.8</v>
      </c>
      <c r="I7" s="106">
        <v>145.5</v>
      </c>
      <c r="J7" s="106">
        <v>170.9</v>
      </c>
      <c r="K7" s="106">
        <v>208</v>
      </c>
      <c r="L7" s="106">
        <v>225.7</v>
      </c>
      <c r="M7" s="106">
        <v>251.5</v>
      </c>
      <c r="N7" s="106">
        <v>283.9</v>
      </c>
      <c r="O7" s="106">
        <v>317.8</v>
      </c>
    </row>
    <row r="8" spans="2:15" ht="30" customHeight="1" hidden="1">
      <c r="B8" s="106">
        <v>71.8</v>
      </c>
      <c r="C8" s="106">
        <v>65.8</v>
      </c>
      <c r="D8" s="106">
        <v>33.4</v>
      </c>
      <c r="E8" s="106" t="s">
        <v>16</v>
      </c>
      <c r="F8" s="106">
        <v>21.7</v>
      </c>
      <c r="G8" s="106">
        <v>54.4</v>
      </c>
      <c r="H8" s="106">
        <v>92.4</v>
      </c>
      <c r="I8" s="106">
        <v>112.1</v>
      </c>
      <c r="J8" s="106">
        <v>137.5</v>
      </c>
      <c r="K8" s="106">
        <v>174.6</v>
      </c>
      <c r="L8" s="106">
        <v>192.3</v>
      </c>
      <c r="M8" s="106">
        <v>218.1</v>
      </c>
      <c r="N8" s="106">
        <v>250.5</v>
      </c>
      <c r="O8" s="106">
        <v>284.4</v>
      </c>
    </row>
    <row r="9" spans="2:15" ht="30" customHeight="1" hidden="1">
      <c r="B9" s="106">
        <v>93.4</v>
      </c>
      <c r="C9" s="106">
        <v>87.5</v>
      </c>
      <c r="D9" s="106">
        <v>55.1</v>
      </c>
      <c r="E9" s="106">
        <v>21.7</v>
      </c>
      <c r="F9" s="106" t="s">
        <v>17</v>
      </c>
      <c r="G9" s="106">
        <v>32.7</v>
      </c>
      <c r="H9" s="106">
        <v>70.7</v>
      </c>
      <c r="I9" s="106">
        <v>90.4</v>
      </c>
      <c r="J9" s="106">
        <v>115.8</v>
      </c>
      <c r="K9" s="106">
        <v>152.9</v>
      </c>
      <c r="L9" s="106">
        <v>170.6</v>
      </c>
      <c r="M9" s="106">
        <v>196.4</v>
      </c>
      <c r="N9" s="106">
        <v>228.8</v>
      </c>
      <c r="O9" s="106">
        <v>262.7</v>
      </c>
    </row>
    <row r="10" spans="2:15" ht="30" customHeight="1" hidden="1">
      <c r="B10" s="106">
        <v>126.1</v>
      </c>
      <c r="C10" s="106">
        <v>120.2</v>
      </c>
      <c r="D10" s="106">
        <v>87.8</v>
      </c>
      <c r="E10" s="106">
        <v>54.4</v>
      </c>
      <c r="F10" s="106">
        <v>32.7</v>
      </c>
      <c r="G10" s="106" t="s">
        <v>32</v>
      </c>
      <c r="H10" s="106">
        <v>38</v>
      </c>
      <c r="I10" s="106">
        <v>57.7</v>
      </c>
      <c r="J10" s="106">
        <v>83.1</v>
      </c>
      <c r="K10" s="106">
        <v>120.2</v>
      </c>
      <c r="L10" s="106">
        <v>137.9</v>
      </c>
      <c r="M10" s="106">
        <v>163.7</v>
      </c>
      <c r="N10" s="106">
        <v>196.1</v>
      </c>
      <c r="O10" s="106">
        <v>230</v>
      </c>
    </row>
    <row r="11" spans="2:15" ht="30" customHeight="1" hidden="1">
      <c r="B11" s="106">
        <v>164.1</v>
      </c>
      <c r="C11" s="106">
        <v>158.2</v>
      </c>
      <c r="D11" s="106">
        <v>125.8</v>
      </c>
      <c r="E11" s="106">
        <v>92.4</v>
      </c>
      <c r="F11" s="106">
        <v>70.7</v>
      </c>
      <c r="G11" s="106">
        <v>38</v>
      </c>
      <c r="H11" s="106" t="s">
        <v>64</v>
      </c>
      <c r="I11" s="106">
        <v>19.7</v>
      </c>
      <c r="J11" s="106">
        <v>45.1</v>
      </c>
      <c r="K11" s="106">
        <v>82.2</v>
      </c>
      <c r="L11" s="106">
        <v>99.9</v>
      </c>
      <c r="M11" s="106">
        <v>125.7</v>
      </c>
      <c r="N11" s="106">
        <v>158.1</v>
      </c>
      <c r="O11" s="106">
        <v>192</v>
      </c>
    </row>
    <row r="12" spans="2:15" ht="30" customHeight="1" hidden="1">
      <c r="B12" s="106">
        <v>183.8</v>
      </c>
      <c r="C12" s="106">
        <v>177.9</v>
      </c>
      <c r="D12" s="106">
        <v>145.5</v>
      </c>
      <c r="E12" s="106">
        <v>112.1</v>
      </c>
      <c r="F12" s="106">
        <v>90.4</v>
      </c>
      <c r="G12" s="106">
        <v>57.7</v>
      </c>
      <c r="H12" s="106">
        <v>19.7</v>
      </c>
      <c r="I12" s="106" t="s">
        <v>65</v>
      </c>
      <c r="J12" s="106">
        <v>25.4</v>
      </c>
      <c r="K12" s="106">
        <v>62.5</v>
      </c>
      <c r="L12" s="106">
        <v>80.2</v>
      </c>
      <c r="M12" s="106">
        <v>106</v>
      </c>
      <c r="N12" s="106">
        <v>138.4</v>
      </c>
      <c r="O12" s="106">
        <v>172.3</v>
      </c>
    </row>
    <row r="13" spans="2:15" ht="30" customHeight="1" hidden="1">
      <c r="B13" s="106">
        <v>209.2</v>
      </c>
      <c r="C13" s="106">
        <v>203.3</v>
      </c>
      <c r="D13" s="106">
        <v>170.9</v>
      </c>
      <c r="E13" s="106">
        <v>137.5</v>
      </c>
      <c r="F13" s="106">
        <v>115.8</v>
      </c>
      <c r="G13" s="106">
        <v>83.1</v>
      </c>
      <c r="H13" s="106">
        <v>45.1</v>
      </c>
      <c r="I13" s="106">
        <v>25.4</v>
      </c>
      <c r="J13" s="106" t="s">
        <v>66</v>
      </c>
      <c r="K13" s="106">
        <v>37.1</v>
      </c>
      <c r="L13" s="106">
        <v>54.8</v>
      </c>
      <c r="M13" s="106">
        <v>80.60000000000005</v>
      </c>
      <c r="N13" s="106">
        <v>113</v>
      </c>
      <c r="O13" s="106">
        <v>146.9</v>
      </c>
    </row>
    <row r="14" spans="2:15" ht="30" customHeight="1" hidden="1">
      <c r="B14" s="106">
        <v>246.3</v>
      </c>
      <c r="C14" s="106">
        <v>240.4</v>
      </c>
      <c r="D14" s="106">
        <v>208</v>
      </c>
      <c r="E14" s="106">
        <v>174.6</v>
      </c>
      <c r="F14" s="106">
        <v>152.9</v>
      </c>
      <c r="G14" s="106">
        <v>120.2</v>
      </c>
      <c r="H14" s="106">
        <v>82.2</v>
      </c>
      <c r="I14" s="106">
        <v>62.5</v>
      </c>
      <c r="J14" s="106">
        <v>37.1</v>
      </c>
      <c r="K14" s="106" t="s">
        <v>31</v>
      </c>
      <c r="L14" s="106">
        <v>17.7</v>
      </c>
      <c r="M14" s="106">
        <v>43.500000000000064</v>
      </c>
      <c r="N14" s="106">
        <v>75.9</v>
      </c>
      <c r="O14" s="106">
        <v>109.8</v>
      </c>
    </row>
    <row r="15" spans="2:15" ht="30" customHeight="1" hidden="1">
      <c r="B15" s="106">
        <v>264</v>
      </c>
      <c r="C15" s="106">
        <v>258.1</v>
      </c>
      <c r="D15" s="106">
        <v>225.7</v>
      </c>
      <c r="E15" s="106">
        <v>192.3</v>
      </c>
      <c r="F15" s="106">
        <v>170.6</v>
      </c>
      <c r="G15" s="106">
        <v>137.9</v>
      </c>
      <c r="H15" s="106">
        <v>99.9</v>
      </c>
      <c r="I15" s="106">
        <v>80.2</v>
      </c>
      <c r="J15" s="106">
        <v>54.8</v>
      </c>
      <c r="K15" s="106">
        <v>17.7</v>
      </c>
      <c r="L15" s="106" t="s">
        <v>67</v>
      </c>
      <c r="M15" s="106">
        <v>25.8</v>
      </c>
      <c r="N15" s="106">
        <v>58.2</v>
      </c>
      <c r="O15" s="106">
        <v>92.10000000000008</v>
      </c>
    </row>
    <row r="16" spans="2:15" ht="30" customHeight="1" hidden="1">
      <c r="B16" s="106">
        <v>289.8</v>
      </c>
      <c r="C16" s="106">
        <v>283.9</v>
      </c>
      <c r="D16" s="106">
        <v>251.5</v>
      </c>
      <c r="E16" s="106">
        <v>218.1</v>
      </c>
      <c r="F16" s="106">
        <v>196.4</v>
      </c>
      <c r="G16" s="106">
        <v>163.7</v>
      </c>
      <c r="H16" s="106">
        <v>125.7</v>
      </c>
      <c r="I16" s="106">
        <v>106</v>
      </c>
      <c r="J16" s="106">
        <v>80.60000000000005</v>
      </c>
      <c r="K16" s="106">
        <v>43.500000000000064</v>
      </c>
      <c r="L16" s="106">
        <v>25.8</v>
      </c>
      <c r="M16" s="106" t="s">
        <v>68</v>
      </c>
      <c r="N16" s="106">
        <v>32.4</v>
      </c>
      <c r="O16" s="106">
        <v>66.30000000000007</v>
      </c>
    </row>
    <row r="17" spans="2:15" ht="30" customHeight="1" hidden="1">
      <c r="B17" s="106">
        <v>322.2</v>
      </c>
      <c r="C17" s="106">
        <v>316.3</v>
      </c>
      <c r="D17" s="106">
        <v>283.9</v>
      </c>
      <c r="E17" s="106">
        <v>250.5</v>
      </c>
      <c r="F17" s="106">
        <v>228.8</v>
      </c>
      <c r="G17" s="106">
        <v>196.1</v>
      </c>
      <c r="H17" s="106">
        <v>158.1</v>
      </c>
      <c r="I17" s="106">
        <v>138.4</v>
      </c>
      <c r="J17" s="106">
        <v>113</v>
      </c>
      <c r="K17" s="106">
        <v>75.9</v>
      </c>
      <c r="L17" s="106">
        <v>58.2</v>
      </c>
      <c r="M17" s="106">
        <v>32.4</v>
      </c>
      <c r="N17" s="106" t="s">
        <v>69</v>
      </c>
      <c r="O17" s="106">
        <v>33.9000000000001</v>
      </c>
    </row>
    <row r="18" spans="2:15" ht="30" customHeight="1" hidden="1">
      <c r="B18" s="106">
        <v>356.1</v>
      </c>
      <c r="C18" s="106">
        <v>350.2</v>
      </c>
      <c r="D18" s="106">
        <v>317.8</v>
      </c>
      <c r="E18" s="106">
        <v>284.4</v>
      </c>
      <c r="F18" s="106">
        <v>262.7</v>
      </c>
      <c r="G18" s="106">
        <v>230</v>
      </c>
      <c r="H18" s="106">
        <v>192</v>
      </c>
      <c r="I18" s="106">
        <v>172.3</v>
      </c>
      <c r="J18" s="106">
        <v>146.9</v>
      </c>
      <c r="K18" s="106">
        <v>109.8</v>
      </c>
      <c r="L18" s="106">
        <v>92.10000000000008</v>
      </c>
      <c r="M18" s="106">
        <v>66.30000000000007</v>
      </c>
      <c r="N18" s="106">
        <v>33.9000000000001</v>
      </c>
      <c r="O18" s="106" t="s">
        <v>70</v>
      </c>
    </row>
    <row r="19" spans="2:15" ht="25.5">
      <c r="B19" s="157" t="s">
        <v>115</v>
      </c>
      <c r="C19" s="157"/>
      <c r="D19" s="157"/>
      <c r="E19" s="157"/>
      <c r="F19" s="157"/>
      <c r="G19" s="157"/>
      <c r="H19" s="157"/>
      <c r="I19" s="157"/>
      <c r="J19" s="157"/>
      <c r="K19" s="108"/>
      <c r="L19" s="108"/>
      <c r="M19" s="108"/>
      <c r="N19" s="108"/>
      <c r="O19" s="108"/>
    </row>
    <row r="20" spans="13:15" s="26" customFormat="1" ht="20.25" thickBot="1">
      <c r="M20" s="159" t="s">
        <v>10</v>
      </c>
      <c r="N20" s="159"/>
      <c r="O20" s="159"/>
    </row>
    <row r="21" spans="1:15" s="33" customFormat="1" ht="36" customHeight="1" thickBot="1">
      <c r="A21" s="163" t="s">
        <v>91</v>
      </c>
      <c r="B21" s="74" t="s">
        <v>12</v>
      </c>
      <c r="C21" s="49">
        <f aca="true" t="shared" si="0" ref="C21:O21">IF(ROUND(ROUND($C$3*C5,-2)*$E$3,-2)&lt;4700,4700,ROUND(ROUND($C$3*C5,-2)*$E$3,-2))</f>
        <v>4700</v>
      </c>
      <c r="D21" s="50">
        <f t="shared" si="0"/>
        <v>4700</v>
      </c>
      <c r="E21" s="43">
        <f t="shared" si="0"/>
        <v>6700</v>
      </c>
      <c r="F21" s="43">
        <f t="shared" si="0"/>
        <v>8700</v>
      </c>
      <c r="G21" s="43">
        <f t="shared" si="0"/>
        <v>11700</v>
      </c>
      <c r="H21" s="43">
        <f t="shared" si="0"/>
        <v>15300</v>
      </c>
      <c r="I21" s="43">
        <f t="shared" si="0"/>
        <v>17100</v>
      </c>
      <c r="J21" s="43">
        <f t="shared" si="0"/>
        <v>19500</v>
      </c>
      <c r="K21" s="43">
        <f t="shared" si="0"/>
        <v>23000</v>
      </c>
      <c r="L21" s="43">
        <f t="shared" si="0"/>
        <v>24500</v>
      </c>
      <c r="M21" s="43">
        <f t="shared" si="0"/>
        <v>27000</v>
      </c>
      <c r="N21" s="43">
        <f t="shared" si="0"/>
        <v>30000</v>
      </c>
      <c r="O21" s="44">
        <f t="shared" si="0"/>
        <v>33100</v>
      </c>
    </row>
    <row r="22" spans="1:15" s="33" customFormat="1" ht="36" customHeight="1" thickBot="1">
      <c r="A22" s="163"/>
      <c r="B22" s="36">
        <f>B6</f>
        <v>5.9</v>
      </c>
      <c r="C22" s="74" t="s">
        <v>13</v>
      </c>
      <c r="D22" s="51">
        <f>IF(ROUND(ROUND($C$3*D6,-2)*$E$3,-2)&lt;4700,4700,ROUND(ROUND($C$3*D6,-2)*$E$3,-2))</f>
        <v>4700</v>
      </c>
      <c r="E22" s="45">
        <f aca="true" t="shared" si="1" ref="E22:O22">IF(ROUND(ROUND($C$3*E6,-2)*$E$3,-2)&lt;4700,4700,ROUND(ROUND($C$3*E6,-2)*$E$3,-2))</f>
        <v>6100</v>
      </c>
      <c r="F22" s="45">
        <f t="shared" si="1"/>
        <v>8200</v>
      </c>
      <c r="G22" s="45">
        <f t="shared" si="1"/>
        <v>11200</v>
      </c>
      <c r="H22" s="45">
        <f t="shared" si="1"/>
        <v>14700</v>
      </c>
      <c r="I22" s="45">
        <f t="shared" si="1"/>
        <v>16600</v>
      </c>
      <c r="J22" s="45">
        <f t="shared" si="1"/>
        <v>18900</v>
      </c>
      <c r="K22" s="45">
        <f t="shared" si="1"/>
        <v>22400</v>
      </c>
      <c r="L22" s="45">
        <f t="shared" si="1"/>
        <v>24000</v>
      </c>
      <c r="M22" s="45">
        <f t="shared" si="1"/>
        <v>26400</v>
      </c>
      <c r="N22" s="45">
        <f t="shared" si="1"/>
        <v>29500</v>
      </c>
      <c r="O22" s="47">
        <f t="shared" si="1"/>
        <v>32600</v>
      </c>
    </row>
    <row r="23" spans="1:15" s="33" customFormat="1" ht="36" customHeight="1" thickBot="1">
      <c r="A23" s="163"/>
      <c r="B23" s="37">
        <f>B7</f>
        <v>38.3</v>
      </c>
      <c r="C23" s="38">
        <f>C7</f>
        <v>32.4</v>
      </c>
      <c r="D23" s="74" t="s">
        <v>15</v>
      </c>
      <c r="E23" s="51">
        <f aca="true" t="shared" si="2" ref="E23:O23">IF(ROUND(ROUND($C$3*E7,-2)*$E$3,-2)&lt;4700,4700,ROUND(ROUND($C$3*E7,-2)*$E$3,-2))</f>
        <v>4700</v>
      </c>
      <c r="F23" s="45">
        <f t="shared" si="2"/>
        <v>5200</v>
      </c>
      <c r="G23" s="45">
        <f t="shared" si="2"/>
        <v>8200</v>
      </c>
      <c r="H23" s="45">
        <f t="shared" si="2"/>
        <v>11700</v>
      </c>
      <c r="I23" s="45">
        <f t="shared" si="2"/>
        <v>13600</v>
      </c>
      <c r="J23" s="45">
        <f t="shared" si="2"/>
        <v>15900</v>
      </c>
      <c r="K23" s="45">
        <f t="shared" si="2"/>
        <v>19400</v>
      </c>
      <c r="L23" s="45">
        <f t="shared" si="2"/>
        <v>21000</v>
      </c>
      <c r="M23" s="45">
        <f t="shared" si="2"/>
        <v>23400</v>
      </c>
      <c r="N23" s="45">
        <f t="shared" si="2"/>
        <v>26400</v>
      </c>
      <c r="O23" s="47">
        <f t="shared" si="2"/>
        <v>29600</v>
      </c>
    </row>
    <row r="24" spans="1:15" s="33" customFormat="1" ht="36" customHeight="1" thickBot="1">
      <c r="A24" s="163"/>
      <c r="B24" s="37">
        <f>B8</f>
        <v>71.8</v>
      </c>
      <c r="C24" s="39">
        <f>C8</f>
        <v>65.8</v>
      </c>
      <c r="D24" s="38">
        <f>D8</f>
        <v>33.4</v>
      </c>
      <c r="E24" s="74" t="s">
        <v>16</v>
      </c>
      <c r="F24" s="51">
        <f aca="true" t="shared" si="3" ref="F24:O24">IF(ROUND(ROUND($C$3*F8,-2)*$E$3,-2)&lt;4700,4700,ROUND(ROUND($C$3*F8,-2)*$E$3,-2))</f>
        <v>4700</v>
      </c>
      <c r="G24" s="45">
        <f t="shared" si="3"/>
        <v>5100</v>
      </c>
      <c r="H24" s="45">
        <f t="shared" si="3"/>
        <v>8600</v>
      </c>
      <c r="I24" s="45">
        <f t="shared" si="3"/>
        <v>10500</v>
      </c>
      <c r="J24" s="45">
        <f t="shared" si="3"/>
        <v>12800</v>
      </c>
      <c r="K24" s="45">
        <f t="shared" si="3"/>
        <v>16200</v>
      </c>
      <c r="L24" s="45">
        <f t="shared" si="3"/>
        <v>17900</v>
      </c>
      <c r="M24" s="45">
        <f t="shared" si="3"/>
        <v>20300</v>
      </c>
      <c r="N24" s="45">
        <f t="shared" si="3"/>
        <v>23300</v>
      </c>
      <c r="O24" s="47">
        <f t="shared" si="3"/>
        <v>26500</v>
      </c>
    </row>
    <row r="25" spans="1:15" s="33" customFormat="1" ht="36" customHeight="1" thickBot="1">
      <c r="A25" s="149"/>
      <c r="B25" s="37">
        <f>B9</f>
        <v>93.4</v>
      </c>
      <c r="C25" s="39">
        <f>C9</f>
        <v>87.5</v>
      </c>
      <c r="D25" s="39">
        <f>D9</f>
        <v>55.1</v>
      </c>
      <c r="E25" s="38">
        <f>E9</f>
        <v>21.7</v>
      </c>
      <c r="F25" s="74" t="s">
        <v>17</v>
      </c>
      <c r="G25" s="51">
        <f aca="true" t="shared" si="4" ref="G25:O25">IF(ROUND(ROUND($C$3*G9,-2)*$E$3,-2)&lt;4700,4700,ROUND(ROUND($C$3*G9,-2)*$E$3,-2))</f>
        <v>4700</v>
      </c>
      <c r="H25" s="45">
        <f t="shared" si="4"/>
        <v>6600</v>
      </c>
      <c r="I25" s="45">
        <f t="shared" si="4"/>
        <v>8400</v>
      </c>
      <c r="J25" s="45">
        <f t="shared" si="4"/>
        <v>10800</v>
      </c>
      <c r="K25" s="45">
        <f t="shared" si="4"/>
        <v>14300</v>
      </c>
      <c r="L25" s="45">
        <f t="shared" si="4"/>
        <v>15800</v>
      </c>
      <c r="M25" s="45">
        <f t="shared" si="4"/>
        <v>18300</v>
      </c>
      <c r="N25" s="45">
        <f t="shared" si="4"/>
        <v>21300</v>
      </c>
      <c r="O25" s="47">
        <f t="shared" si="4"/>
        <v>24400</v>
      </c>
    </row>
    <row r="26" spans="1:15" s="33" customFormat="1" ht="36" customHeight="1" thickBot="1">
      <c r="A26" s="149"/>
      <c r="B26" s="37">
        <f>B10</f>
        <v>126.1</v>
      </c>
      <c r="C26" s="39">
        <f>C10</f>
        <v>120.2</v>
      </c>
      <c r="D26" s="39">
        <f>D10</f>
        <v>87.8</v>
      </c>
      <c r="E26" s="39">
        <f>E10</f>
        <v>54.4</v>
      </c>
      <c r="F26" s="38">
        <f>F10</f>
        <v>32.7</v>
      </c>
      <c r="G26" s="74" t="s">
        <v>32</v>
      </c>
      <c r="H26" s="51">
        <f aca="true" t="shared" si="5" ref="H26:O26">IF(ROUND(ROUND($C$3*H10,-2)*$E$3,-2)&lt;4700,4700,ROUND(ROUND($C$3*H10,-2)*$E$3,-2))</f>
        <v>4700</v>
      </c>
      <c r="I26" s="45">
        <f t="shared" si="5"/>
        <v>5400</v>
      </c>
      <c r="J26" s="45">
        <f t="shared" si="5"/>
        <v>7800</v>
      </c>
      <c r="K26" s="45">
        <f t="shared" si="5"/>
        <v>11200</v>
      </c>
      <c r="L26" s="45">
        <f t="shared" si="5"/>
        <v>12800</v>
      </c>
      <c r="M26" s="45">
        <f t="shared" si="5"/>
        <v>15200</v>
      </c>
      <c r="N26" s="45">
        <f t="shared" si="5"/>
        <v>18200</v>
      </c>
      <c r="O26" s="47">
        <f t="shared" si="5"/>
        <v>21400</v>
      </c>
    </row>
    <row r="27" spans="1:15" s="33" customFormat="1" ht="36" customHeight="1" thickBot="1">
      <c r="A27" s="149"/>
      <c r="B27" s="37">
        <f aca="true" t="shared" si="6" ref="B27:G27">B11</f>
        <v>164.1</v>
      </c>
      <c r="C27" s="39">
        <f t="shared" si="6"/>
        <v>158.2</v>
      </c>
      <c r="D27" s="39">
        <f t="shared" si="6"/>
        <v>125.8</v>
      </c>
      <c r="E27" s="39">
        <f t="shared" si="6"/>
        <v>92.4</v>
      </c>
      <c r="F27" s="39">
        <f t="shared" si="6"/>
        <v>70.7</v>
      </c>
      <c r="G27" s="38">
        <f t="shared" si="6"/>
        <v>38</v>
      </c>
      <c r="H27" s="74" t="s">
        <v>64</v>
      </c>
      <c r="I27" s="51">
        <f aca="true" t="shared" si="7" ref="I27:O27">IF(ROUND(ROUND($C$3*I11,-2)*$E$3,-2)&lt;4700,4700,ROUND(ROUND($C$3*I11,-2)*$E$3,-2))</f>
        <v>4700</v>
      </c>
      <c r="J27" s="52">
        <f t="shared" si="7"/>
        <v>4700</v>
      </c>
      <c r="K27" s="45">
        <f t="shared" si="7"/>
        <v>7700</v>
      </c>
      <c r="L27" s="45">
        <f t="shared" si="7"/>
        <v>9300</v>
      </c>
      <c r="M27" s="45">
        <f t="shared" si="7"/>
        <v>11700</v>
      </c>
      <c r="N27" s="45">
        <f t="shared" si="7"/>
        <v>14700</v>
      </c>
      <c r="O27" s="47">
        <f t="shared" si="7"/>
        <v>17900</v>
      </c>
    </row>
    <row r="28" spans="1:15" s="33" customFormat="1" ht="36" customHeight="1" thickBot="1">
      <c r="A28" s="149"/>
      <c r="B28" s="37">
        <f aca="true" t="shared" si="8" ref="B28:H28">B12</f>
        <v>183.8</v>
      </c>
      <c r="C28" s="39">
        <f t="shared" si="8"/>
        <v>177.9</v>
      </c>
      <c r="D28" s="39">
        <f t="shared" si="8"/>
        <v>145.5</v>
      </c>
      <c r="E28" s="39">
        <f t="shared" si="8"/>
        <v>112.1</v>
      </c>
      <c r="F28" s="39">
        <f t="shared" si="8"/>
        <v>90.4</v>
      </c>
      <c r="G28" s="39">
        <f t="shared" si="8"/>
        <v>57.7</v>
      </c>
      <c r="H28" s="38">
        <f t="shared" si="8"/>
        <v>19.7</v>
      </c>
      <c r="I28" s="74" t="s">
        <v>65</v>
      </c>
      <c r="J28" s="51">
        <f aca="true" t="shared" si="9" ref="J28:O28">IF(ROUND(ROUND($C$3*J12,-2)*$E$3,-2)&lt;4700,4700,ROUND(ROUND($C$3*J12,-2)*$E$3,-2))</f>
        <v>4700</v>
      </c>
      <c r="K28" s="45">
        <f t="shared" si="9"/>
        <v>5800</v>
      </c>
      <c r="L28" s="45">
        <f t="shared" si="9"/>
        <v>7500</v>
      </c>
      <c r="M28" s="45">
        <f t="shared" si="9"/>
        <v>9800</v>
      </c>
      <c r="N28" s="45">
        <f t="shared" si="9"/>
        <v>12800</v>
      </c>
      <c r="O28" s="47">
        <f t="shared" si="9"/>
        <v>16000</v>
      </c>
    </row>
    <row r="29" spans="1:15" s="33" customFormat="1" ht="36" customHeight="1" thickBot="1">
      <c r="A29" s="149"/>
      <c r="B29" s="37">
        <f aca="true" t="shared" si="10" ref="B29:I29">B13</f>
        <v>209.2</v>
      </c>
      <c r="C29" s="39">
        <f t="shared" si="10"/>
        <v>203.3</v>
      </c>
      <c r="D29" s="39">
        <f t="shared" si="10"/>
        <v>170.9</v>
      </c>
      <c r="E29" s="39">
        <f t="shared" si="10"/>
        <v>137.5</v>
      </c>
      <c r="F29" s="39">
        <f t="shared" si="10"/>
        <v>115.8</v>
      </c>
      <c r="G29" s="39">
        <f t="shared" si="10"/>
        <v>83.1</v>
      </c>
      <c r="H29" s="39">
        <f t="shared" si="10"/>
        <v>45.1</v>
      </c>
      <c r="I29" s="38">
        <f t="shared" si="10"/>
        <v>25.4</v>
      </c>
      <c r="J29" s="74" t="s">
        <v>66</v>
      </c>
      <c r="K29" s="51">
        <f>IF(ROUND(ROUND($C$3*K13,-2)*$E$3,-2)&lt;4700,4700,ROUND(ROUND($C$3*K13,-2)*$E$3,-2))</f>
        <v>4700</v>
      </c>
      <c r="L29" s="45">
        <f>IF(ROUND(ROUND($C$3*L13,-2)*$E$3,-2)&lt;4700,4700,ROUND(ROUND($C$3*L13,-2)*$E$3,-2))</f>
        <v>5100</v>
      </c>
      <c r="M29" s="45">
        <f>IF(ROUND(ROUND($C$3*M13,-2)*$E$3,-2)&lt;4700,4700,ROUND(ROUND($C$3*M13,-2)*$E$3,-2))</f>
        <v>7500</v>
      </c>
      <c r="N29" s="45">
        <f>IF(ROUND(ROUND($C$3*N13,-2)*$E$3,-2)&lt;4700,4700,ROUND(ROUND($C$3*N13,-2)*$E$3,-2))</f>
        <v>10600</v>
      </c>
      <c r="O29" s="47">
        <f>IF(ROUND(ROUND($C$3*O13,-2)*$E$3,-2)&lt;4700,4700,ROUND(ROUND($C$3*O13,-2)*$E$3,-2))</f>
        <v>13700</v>
      </c>
    </row>
    <row r="30" spans="1:15" s="33" customFormat="1" ht="36" customHeight="1" thickBot="1">
      <c r="A30" s="149"/>
      <c r="B30" s="37">
        <f aca="true" t="shared" si="11" ref="B30:J30">B14</f>
        <v>246.3</v>
      </c>
      <c r="C30" s="39">
        <f t="shared" si="11"/>
        <v>240.4</v>
      </c>
      <c r="D30" s="39">
        <f t="shared" si="11"/>
        <v>208</v>
      </c>
      <c r="E30" s="39">
        <f t="shared" si="11"/>
        <v>174.6</v>
      </c>
      <c r="F30" s="39">
        <f t="shared" si="11"/>
        <v>152.9</v>
      </c>
      <c r="G30" s="39">
        <f t="shared" si="11"/>
        <v>120.2</v>
      </c>
      <c r="H30" s="39">
        <f t="shared" si="11"/>
        <v>82.2</v>
      </c>
      <c r="I30" s="39">
        <f t="shared" si="11"/>
        <v>62.5</v>
      </c>
      <c r="J30" s="38">
        <f t="shared" si="11"/>
        <v>37.1</v>
      </c>
      <c r="K30" s="74" t="s">
        <v>31</v>
      </c>
      <c r="L30" s="51">
        <f aca="true" t="shared" si="12" ref="L30:O31">IF(ROUND(ROUND($C$3*L14,-2)*$E$3,-2)&lt;4700,4700,ROUND(ROUND($C$3*L14,-2)*$E$3,-2))</f>
        <v>4700</v>
      </c>
      <c r="M30" s="52">
        <f t="shared" si="12"/>
        <v>4700</v>
      </c>
      <c r="N30" s="45">
        <f t="shared" si="12"/>
        <v>7000</v>
      </c>
      <c r="O30" s="47">
        <f t="shared" si="12"/>
        <v>10200</v>
      </c>
    </row>
    <row r="31" spans="1:15" s="33" customFormat="1" ht="36" customHeight="1" thickBot="1">
      <c r="A31" s="149"/>
      <c r="B31" s="37">
        <f aca="true" t="shared" si="13" ref="B31:K31">B15</f>
        <v>264</v>
      </c>
      <c r="C31" s="39">
        <f t="shared" si="13"/>
        <v>258.1</v>
      </c>
      <c r="D31" s="39">
        <f t="shared" si="13"/>
        <v>225.7</v>
      </c>
      <c r="E31" s="39">
        <f t="shared" si="13"/>
        <v>192.3</v>
      </c>
      <c r="F31" s="39">
        <f t="shared" si="13"/>
        <v>170.6</v>
      </c>
      <c r="G31" s="39">
        <f t="shared" si="13"/>
        <v>137.9</v>
      </c>
      <c r="H31" s="39">
        <f t="shared" si="13"/>
        <v>99.9</v>
      </c>
      <c r="I31" s="39">
        <f t="shared" si="13"/>
        <v>80.2</v>
      </c>
      <c r="J31" s="39">
        <f t="shared" si="13"/>
        <v>54.8</v>
      </c>
      <c r="K31" s="38">
        <f t="shared" si="13"/>
        <v>17.7</v>
      </c>
      <c r="L31" s="74" t="s">
        <v>67</v>
      </c>
      <c r="M31" s="51">
        <f t="shared" si="12"/>
        <v>4700</v>
      </c>
      <c r="N31" s="45">
        <f>IF(ROUND(ROUND($C$3*N15,-2)*$E$3,-2)&lt;4700,4700,ROUND(ROUND($C$3*N15,-2)*$E$3,-2))</f>
        <v>5400</v>
      </c>
      <c r="O31" s="47">
        <f>IF(ROUND(ROUND($C$3*O15,-2)*$E$3,-2)&lt;4700,4700,ROUND(ROUND($C$3*O15,-2)*$E$3,-2))</f>
        <v>8600</v>
      </c>
    </row>
    <row r="32" spans="1:15" s="33" customFormat="1" ht="36" customHeight="1" thickBot="1">
      <c r="A32" s="149"/>
      <c r="B32" s="37">
        <f aca="true" t="shared" si="14" ref="B32:L32">B16</f>
        <v>289.8</v>
      </c>
      <c r="C32" s="39">
        <f t="shared" si="14"/>
        <v>283.9</v>
      </c>
      <c r="D32" s="39">
        <f t="shared" si="14"/>
        <v>251.5</v>
      </c>
      <c r="E32" s="39">
        <f t="shared" si="14"/>
        <v>218.1</v>
      </c>
      <c r="F32" s="39">
        <f t="shared" si="14"/>
        <v>196.4</v>
      </c>
      <c r="G32" s="39">
        <f t="shared" si="14"/>
        <v>163.7</v>
      </c>
      <c r="H32" s="39">
        <f t="shared" si="14"/>
        <v>125.7</v>
      </c>
      <c r="I32" s="39">
        <f t="shared" si="14"/>
        <v>106</v>
      </c>
      <c r="J32" s="39">
        <f t="shared" si="14"/>
        <v>80.60000000000005</v>
      </c>
      <c r="K32" s="39">
        <f t="shared" si="14"/>
        <v>43.500000000000064</v>
      </c>
      <c r="L32" s="38">
        <f t="shared" si="14"/>
        <v>25.8</v>
      </c>
      <c r="M32" s="74" t="s">
        <v>68</v>
      </c>
      <c r="N32" s="51">
        <f>IF(ROUND(ROUND($C$3*N16,-2)*$E$3,-2)&lt;4700,4700,ROUND(ROUND($C$3*N16,-2)*$E$3,-2))</f>
        <v>4700</v>
      </c>
      <c r="O32" s="47">
        <f>IF(ROUND(ROUND($C$3*O16,-2)*$E$3,-2)&lt;4700,4700,ROUND(ROUND($C$3*O16,-2)*$E$3,-2))</f>
        <v>6200</v>
      </c>
    </row>
    <row r="33" spans="2:15" s="33" customFormat="1" ht="36" customHeight="1" thickBot="1">
      <c r="B33" s="37">
        <f aca="true" t="shared" si="15" ref="B33:M33">B17</f>
        <v>322.2</v>
      </c>
      <c r="C33" s="39">
        <f t="shared" si="15"/>
        <v>316.3</v>
      </c>
      <c r="D33" s="39">
        <f t="shared" si="15"/>
        <v>283.9</v>
      </c>
      <c r="E33" s="39">
        <f t="shared" si="15"/>
        <v>250.5</v>
      </c>
      <c r="F33" s="39">
        <f t="shared" si="15"/>
        <v>228.8</v>
      </c>
      <c r="G33" s="39">
        <f t="shared" si="15"/>
        <v>196.1</v>
      </c>
      <c r="H33" s="39">
        <f t="shared" si="15"/>
        <v>158.1</v>
      </c>
      <c r="I33" s="39">
        <f t="shared" si="15"/>
        <v>138.4</v>
      </c>
      <c r="J33" s="39">
        <f t="shared" si="15"/>
        <v>113</v>
      </c>
      <c r="K33" s="39">
        <f t="shared" si="15"/>
        <v>75.9</v>
      </c>
      <c r="L33" s="39">
        <f t="shared" si="15"/>
        <v>58.2</v>
      </c>
      <c r="M33" s="38">
        <f t="shared" si="15"/>
        <v>32.4</v>
      </c>
      <c r="N33" s="74" t="s">
        <v>69</v>
      </c>
      <c r="O33" s="53">
        <f>IF(ROUND(ROUND($C$3*O17,-2)*$E$3,-2)&lt;4700,4700,ROUND(ROUND($C$3*O17,-2)*$E$3,-2))</f>
        <v>4700</v>
      </c>
    </row>
    <row r="34" spans="2:15" s="33" customFormat="1" ht="36" customHeight="1" thickBot="1">
      <c r="B34" s="40">
        <f aca="true" t="shared" si="16" ref="B34:N34">B18</f>
        <v>356.1</v>
      </c>
      <c r="C34" s="41">
        <f t="shared" si="16"/>
        <v>350.2</v>
      </c>
      <c r="D34" s="41">
        <f t="shared" si="16"/>
        <v>317.8</v>
      </c>
      <c r="E34" s="41">
        <f t="shared" si="16"/>
        <v>284.4</v>
      </c>
      <c r="F34" s="41">
        <f t="shared" si="16"/>
        <v>262.7</v>
      </c>
      <c r="G34" s="41">
        <f t="shared" si="16"/>
        <v>230</v>
      </c>
      <c r="H34" s="41">
        <f t="shared" si="16"/>
        <v>192</v>
      </c>
      <c r="I34" s="41">
        <f t="shared" si="16"/>
        <v>172.3</v>
      </c>
      <c r="J34" s="41">
        <f t="shared" si="16"/>
        <v>146.9</v>
      </c>
      <c r="K34" s="41">
        <f t="shared" si="16"/>
        <v>109.8</v>
      </c>
      <c r="L34" s="41">
        <f t="shared" si="16"/>
        <v>92.10000000000008</v>
      </c>
      <c r="M34" s="41">
        <f t="shared" si="16"/>
        <v>66.30000000000007</v>
      </c>
      <c r="N34" s="42">
        <f t="shared" si="16"/>
        <v>33.9000000000001</v>
      </c>
      <c r="O34" s="74" t="s">
        <v>70</v>
      </c>
    </row>
  </sheetData>
  <mergeCells count="3">
    <mergeCell ref="A21:A24"/>
    <mergeCell ref="B19:J19"/>
    <mergeCell ref="M20:O20"/>
  </mergeCells>
  <printOptions/>
  <pageMargins left="0.3937007874015748" right="0.2362204724409449" top="1.3779527559055118" bottom="0.984251968503937" header="0" footer="0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O34"/>
  <sheetViews>
    <sheetView zoomScale="70" zoomScaleNormal="70" workbookViewId="0" topLeftCell="A19">
      <selection activeCell="N29" sqref="N29"/>
    </sheetView>
  </sheetViews>
  <sheetFormatPr defaultColWidth="8.88671875" defaultRowHeight="30" customHeight="1"/>
  <cols>
    <col min="1" max="1" width="6.77734375" style="72" customWidth="1"/>
    <col min="2" max="16384" width="10.5546875" style="72" customWidth="1"/>
  </cols>
  <sheetData>
    <row r="1" ht="30" customHeight="1" hidden="1"/>
    <row r="2" spans="3:7" s="26" customFormat="1" ht="30.75" customHeight="1" hidden="1">
      <c r="C2" s="84" t="s">
        <v>99</v>
      </c>
      <c r="D2" s="84" t="s">
        <v>100</v>
      </c>
      <c r="E2" s="84" t="s">
        <v>101</v>
      </c>
      <c r="G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ht="12" customHeight="1" hidden="1"/>
    <row r="5" spans="2:15" ht="30" customHeight="1" hidden="1">
      <c r="B5" s="106" t="s">
        <v>12</v>
      </c>
      <c r="C5" s="106">
        <v>5.9</v>
      </c>
      <c r="D5" s="106">
        <v>38.3</v>
      </c>
      <c r="E5" s="106">
        <v>71.8</v>
      </c>
      <c r="F5" s="106">
        <v>93.4</v>
      </c>
      <c r="G5" s="106">
        <v>126.1</v>
      </c>
      <c r="H5" s="106">
        <v>164.1</v>
      </c>
      <c r="I5" s="106">
        <v>183.8</v>
      </c>
      <c r="J5" s="106">
        <v>209.2</v>
      </c>
      <c r="K5" s="106">
        <v>246.3</v>
      </c>
      <c r="L5" s="106">
        <v>264</v>
      </c>
      <c r="M5" s="106">
        <v>289.8</v>
      </c>
      <c r="N5" s="106">
        <v>322.2</v>
      </c>
      <c r="O5" s="106">
        <v>356.1</v>
      </c>
    </row>
    <row r="6" spans="2:15" ht="30" customHeight="1" hidden="1">
      <c r="B6" s="106">
        <v>5.9</v>
      </c>
      <c r="C6" s="106" t="s">
        <v>13</v>
      </c>
      <c r="D6" s="106">
        <v>32.4</v>
      </c>
      <c r="E6" s="106">
        <v>65.8</v>
      </c>
      <c r="F6" s="106">
        <v>87.5</v>
      </c>
      <c r="G6" s="106">
        <v>120.2</v>
      </c>
      <c r="H6" s="106">
        <v>158.2</v>
      </c>
      <c r="I6" s="106">
        <v>177.9</v>
      </c>
      <c r="J6" s="106">
        <v>203.3</v>
      </c>
      <c r="K6" s="106">
        <v>240.4</v>
      </c>
      <c r="L6" s="106">
        <v>258.1</v>
      </c>
      <c r="M6" s="106">
        <v>283.9</v>
      </c>
      <c r="N6" s="106">
        <v>316.3</v>
      </c>
      <c r="O6" s="106">
        <v>350.2</v>
      </c>
    </row>
    <row r="7" spans="2:15" ht="30" customHeight="1" hidden="1">
      <c r="B7" s="106">
        <v>38.3</v>
      </c>
      <c r="C7" s="106">
        <v>32.4</v>
      </c>
      <c r="D7" s="106" t="s">
        <v>15</v>
      </c>
      <c r="E7" s="106">
        <v>33.4</v>
      </c>
      <c r="F7" s="106">
        <v>55.1</v>
      </c>
      <c r="G7" s="106">
        <v>87.8</v>
      </c>
      <c r="H7" s="106">
        <v>125.8</v>
      </c>
      <c r="I7" s="106">
        <v>145.5</v>
      </c>
      <c r="J7" s="106">
        <v>170.9</v>
      </c>
      <c r="K7" s="106">
        <v>208</v>
      </c>
      <c r="L7" s="106">
        <v>225.7</v>
      </c>
      <c r="M7" s="106">
        <v>251.5</v>
      </c>
      <c r="N7" s="106">
        <v>283.9</v>
      </c>
      <c r="O7" s="106">
        <v>317.8</v>
      </c>
    </row>
    <row r="8" spans="2:15" ht="30" customHeight="1" hidden="1">
      <c r="B8" s="106">
        <v>71.8</v>
      </c>
      <c r="C8" s="106">
        <v>65.8</v>
      </c>
      <c r="D8" s="106">
        <v>33.4</v>
      </c>
      <c r="E8" s="106" t="s">
        <v>16</v>
      </c>
      <c r="F8" s="106">
        <v>21.7</v>
      </c>
      <c r="G8" s="106">
        <v>54.4</v>
      </c>
      <c r="H8" s="106">
        <v>92.4</v>
      </c>
      <c r="I8" s="106">
        <v>112.1</v>
      </c>
      <c r="J8" s="106">
        <v>137.5</v>
      </c>
      <c r="K8" s="106">
        <v>174.6</v>
      </c>
      <c r="L8" s="106">
        <v>192.3</v>
      </c>
      <c r="M8" s="106">
        <v>218.1</v>
      </c>
      <c r="N8" s="106">
        <v>250.5</v>
      </c>
      <c r="O8" s="106">
        <v>284.4</v>
      </c>
    </row>
    <row r="9" spans="2:15" ht="30" customHeight="1" hidden="1">
      <c r="B9" s="106">
        <v>93.4</v>
      </c>
      <c r="C9" s="106">
        <v>87.5</v>
      </c>
      <c r="D9" s="106">
        <v>55.1</v>
      </c>
      <c r="E9" s="106">
        <v>21.7</v>
      </c>
      <c r="F9" s="106" t="s">
        <v>17</v>
      </c>
      <c r="G9" s="106">
        <v>32.7</v>
      </c>
      <c r="H9" s="106">
        <v>70.7</v>
      </c>
      <c r="I9" s="106">
        <v>90.4</v>
      </c>
      <c r="J9" s="106">
        <v>115.8</v>
      </c>
      <c r="K9" s="106">
        <v>152.9</v>
      </c>
      <c r="L9" s="106">
        <v>170.6</v>
      </c>
      <c r="M9" s="106">
        <v>196.4</v>
      </c>
      <c r="N9" s="106">
        <v>228.8</v>
      </c>
      <c r="O9" s="106">
        <v>262.7</v>
      </c>
    </row>
    <row r="10" spans="2:15" ht="30" customHeight="1" hidden="1">
      <c r="B10" s="106">
        <v>126.1</v>
      </c>
      <c r="C10" s="106">
        <v>120.2</v>
      </c>
      <c r="D10" s="106">
        <v>87.8</v>
      </c>
      <c r="E10" s="106">
        <v>54.4</v>
      </c>
      <c r="F10" s="106">
        <v>32.7</v>
      </c>
      <c r="G10" s="106" t="s">
        <v>32</v>
      </c>
      <c r="H10" s="106">
        <v>38</v>
      </c>
      <c r="I10" s="106">
        <v>57.7</v>
      </c>
      <c r="J10" s="106">
        <v>83.1</v>
      </c>
      <c r="K10" s="106">
        <v>120.2</v>
      </c>
      <c r="L10" s="106">
        <v>137.9</v>
      </c>
      <c r="M10" s="106">
        <v>163.7</v>
      </c>
      <c r="N10" s="106">
        <v>196.1</v>
      </c>
      <c r="O10" s="106">
        <v>230</v>
      </c>
    </row>
    <row r="11" spans="2:15" ht="30" customHeight="1" hidden="1">
      <c r="B11" s="106">
        <v>164.1</v>
      </c>
      <c r="C11" s="106">
        <v>158.2</v>
      </c>
      <c r="D11" s="106">
        <v>125.8</v>
      </c>
      <c r="E11" s="106">
        <v>92.4</v>
      </c>
      <c r="F11" s="106">
        <v>70.7</v>
      </c>
      <c r="G11" s="106">
        <v>38</v>
      </c>
      <c r="H11" s="106" t="s">
        <v>64</v>
      </c>
      <c r="I11" s="106">
        <v>19.7</v>
      </c>
      <c r="J11" s="106">
        <v>45.1</v>
      </c>
      <c r="K11" s="106">
        <v>82.2</v>
      </c>
      <c r="L11" s="106">
        <v>99.9</v>
      </c>
      <c r="M11" s="106">
        <v>125.7</v>
      </c>
      <c r="N11" s="106">
        <v>158.1</v>
      </c>
      <c r="O11" s="106">
        <v>192</v>
      </c>
    </row>
    <row r="12" spans="2:15" ht="30" customHeight="1" hidden="1">
      <c r="B12" s="106">
        <v>183.8</v>
      </c>
      <c r="C12" s="106">
        <v>177.9</v>
      </c>
      <c r="D12" s="106">
        <v>145.5</v>
      </c>
      <c r="E12" s="106">
        <v>112.1</v>
      </c>
      <c r="F12" s="106">
        <v>90.4</v>
      </c>
      <c r="G12" s="106">
        <v>57.7</v>
      </c>
      <c r="H12" s="106">
        <v>19.7</v>
      </c>
      <c r="I12" s="106" t="s">
        <v>65</v>
      </c>
      <c r="J12" s="106">
        <v>25.4</v>
      </c>
      <c r="K12" s="106">
        <v>62.5</v>
      </c>
      <c r="L12" s="106">
        <v>80.2</v>
      </c>
      <c r="M12" s="106">
        <v>106</v>
      </c>
      <c r="N12" s="106">
        <v>138.4</v>
      </c>
      <c r="O12" s="106">
        <v>172.3</v>
      </c>
    </row>
    <row r="13" spans="2:15" ht="30" customHeight="1" hidden="1">
      <c r="B13" s="106">
        <v>209.2</v>
      </c>
      <c r="C13" s="106">
        <v>203.3</v>
      </c>
      <c r="D13" s="106">
        <v>170.9</v>
      </c>
      <c r="E13" s="106">
        <v>137.5</v>
      </c>
      <c r="F13" s="106">
        <v>115.8</v>
      </c>
      <c r="G13" s="106">
        <v>83.1</v>
      </c>
      <c r="H13" s="106">
        <v>45.1</v>
      </c>
      <c r="I13" s="106">
        <v>25.4</v>
      </c>
      <c r="J13" s="106" t="s">
        <v>66</v>
      </c>
      <c r="K13" s="106">
        <v>37.1</v>
      </c>
      <c r="L13" s="106">
        <v>54.8</v>
      </c>
      <c r="M13" s="106">
        <v>80.60000000000005</v>
      </c>
      <c r="N13" s="106">
        <v>113</v>
      </c>
      <c r="O13" s="106">
        <v>146.9</v>
      </c>
    </row>
    <row r="14" spans="2:15" ht="30" customHeight="1" hidden="1">
      <c r="B14" s="106">
        <v>246.3</v>
      </c>
      <c r="C14" s="106">
        <v>240.4</v>
      </c>
      <c r="D14" s="106">
        <v>208</v>
      </c>
      <c r="E14" s="106">
        <v>174.6</v>
      </c>
      <c r="F14" s="106">
        <v>152.9</v>
      </c>
      <c r="G14" s="106">
        <v>120.2</v>
      </c>
      <c r="H14" s="106">
        <v>82.2</v>
      </c>
      <c r="I14" s="106">
        <v>62.5</v>
      </c>
      <c r="J14" s="106">
        <v>37.1</v>
      </c>
      <c r="K14" s="106" t="s">
        <v>31</v>
      </c>
      <c r="L14" s="106">
        <v>17.7</v>
      </c>
      <c r="M14" s="106">
        <v>43.500000000000064</v>
      </c>
      <c r="N14" s="106">
        <v>75.9</v>
      </c>
      <c r="O14" s="106">
        <v>109.8</v>
      </c>
    </row>
    <row r="15" spans="2:15" ht="30" customHeight="1" hidden="1">
      <c r="B15" s="106">
        <v>264</v>
      </c>
      <c r="C15" s="106">
        <v>258.1</v>
      </c>
      <c r="D15" s="106">
        <v>225.7</v>
      </c>
      <c r="E15" s="106">
        <v>192.3</v>
      </c>
      <c r="F15" s="106">
        <v>170.6</v>
      </c>
      <c r="G15" s="106">
        <v>137.9</v>
      </c>
      <c r="H15" s="106">
        <v>99.9</v>
      </c>
      <c r="I15" s="106">
        <v>80.2</v>
      </c>
      <c r="J15" s="106">
        <v>54.8</v>
      </c>
      <c r="K15" s="106">
        <v>17.7</v>
      </c>
      <c r="L15" s="106" t="s">
        <v>67</v>
      </c>
      <c r="M15" s="106">
        <v>25.8</v>
      </c>
      <c r="N15" s="106">
        <v>58.2</v>
      </c>
      <c r="O15" s="106">
        <v>92.10000000000008</v>
      </c>
    </row>
    <row r="16" spans="2:15" ht="30" customHeight="1" hidden="1">
      <c r="B16" s="106">
        <v>289.8</v>
      </c>
      <c r="C16" s="106">
        <v>283.9</v>
      </c>
      <c r="D16" s="106">
        <v>251.5</v>
      </c>
      <c r="E16" s="106">
        <v>218.1</v>
      </c>
      <c r="F16" s="106">
        <v>196.4</v>
      </c>
      <c r="G16" s="106">
        <v>163.7</v>
      </c>
      <c r="H16" s="106">
        <v>125.7</v>
      </c>
      <c r="I16" s="106">
        <v>106</v>
      </c>
      <c r="J16" s="106">
        <v>80.60000000000005</v>
      </c>
      <c r="K16" s="106">
        <v>43.500000000000064</v>
      </c>
      <c r="L16" s="106">
        <v>25.8</v>
      </c>
      <c r="M16" s="106" t="s">
        <v>68</v>
      </c>
      <c r="N16" s="106">
        <v>32.4</v>
      </c>
      <c r="O16" s="106">
        <v>66.30000000000007</v>
      </c>
    </row>
    <row r="17" spans="2:15" ht="30" customHeight="1" hidden="1">
      <c r="B17" s="106">
        <v>322.2</v>
      </c>
      <c r="C17" s="106">
        <v>316.3</v>
      </c>
      <c r="D17" s="106">
        <v>283.9</v>
      </c>
      <c r="E17" s="106">
        <v>250.5</v>
      </c>
      <c r="F17" s="106">
        <v>228.8</v>
      </c>
      <c r="G17" s="106">
        <v>196.1</v>
      </c>
      <c r="H17" s="106">
        <v>158.1</v>
      </c>
      <c r="I17" s="106">
        <v>138.4</v>
      </c>
      <c r="J17" s="106">
        <v>113</v>
      </c>
      <c r="K17" s="106">
        <v>75.9</v>
      </c>
      <c r="L17" s="106">
        <v>58.2</v>
      </c>
      <c r="M17" s="106">
        <v>32.4</v>
      </c>
      <c r="N17" s="106" t="s">
        <v>69</v>
      </c>
      <c r="O17" s="106">
        <v>33.9000000000001</v>
      </c>
    </row>
    <row r="18" spans="2:15" ht="30" customHeight="1" hidden="1">
      <c r="B18" s="106">
        <v>356.1</v>
      </c>
      <c r="C18" s="106">
        <v>350.2</v>
      </c>
      <c r="D18" s="106">
        <v>317.8</v>
      </c>
      <c r="E18" s="106">
        <v>284.4</v>
      </c>
      <c r="F18" s="106">
        <v>262.7</v>
      </c>
      <c r="G18" s="106">
        <v>230</v>
      </c>
      <c r="H18" s="106">
        <v>192</v>
      </c>
      <c r="I18" s="106">
        <v>172.3</v>
      </c>
      <c r="J18" s="106">
        <v>146.9</v>
      </c>
      <c r="K18" s="106">
        <v>109.8</v>
      </c>
      <c r="L18" s="106">
        <v>92.10000000000008</v>
      </c>
      <c r="M18" s="106">
        <v>66.30000000000007</v>
      </c>
      <c r="N18" s="106">
        <v>33.9000000000001</v>
      </c>
      <c r="O18" s="106" t="s">
        <v>70</v>
      </c>
    </row>
    <row r="19" spans="2:9" s="26" customFormat="1" ht="31.5" customHeight="1">
      <c r="B19" s="157" t="s">
        <v>116</v>
      </c>
      <c r="C19" s="157"/>
      <c r="D19" s="157"/>
      <c r="E19" s="157"/>
      <c r="F19" s="157"/>
      <c r="G19" s="157"/>
      <c r="H19" s="157"/>
      <c r="I19" s="55"/>
    </row>
    <row r="20" spans="13:15" s="33" customFormat="1" ht="30" customHeight="1" thickBot="1">
      <c r="M20" s="159" t="s">
        <v>10</v>
      </c>
      <c r="N20" s="159"/>
      <c r="O20" s="159"/>
    </row>
    <row r="21" spans="1:15" s="33" customFormat="1" ht="36" customHeight="1" thickBot="1">
      <c r="A21" s="163" t="s">
        <v>91</v>
      </c>
      <c r="B21" s="74" t="s">
        <v>12</v>
      </c>
      <c r="C21" s="49">
        <f>IF(ROUND(ROUND($C$3*C5,-2)*$D$3,-2)&lt;4700,4700,ROUND(ROUND($C$3*C5,-2)*$D$3,-2))</f>
        <v>4700</v>
      </c>
      <c r="D21" s="50">
        <f>IF(ROUND(ROUND($C$3*D5,-2)*$D$3,-2)&lt;4700,4700,ROUND(ROUND($C$3*D5,-2)*$D$3,-2))</f>
        <v>4700</v>
      </c>
      <c r="E21" s="43">
        <f>IF(ROUND(ROUND($C$3*E5,-2)*$D$3,-2)&lt;4700,4700,ROUND(ROUND($C$3*E5,-2)*$D$3,-2))</f>
        <v>6400</v>
      </c>
      <c r="F21" s="43">
        <f>IF(ROUND(ROUND($C$3*F5,-2)*$D$3,-2)&lt;4700,4700,ROUND(ROUND($C$3*F5,-2)*$D$3,-2))</f>
        <v>8300</v>
      </c>
      <c r="G21" s="43">
        <f aca="true" t="shared" si="0" ref="G21:O21">IF(ROUND(ROUND($C$3*G5,-2)*$D$3,-2)&lt;4700,4700,ROUND(ROUND($C$3*G5,-2)*$D$3,-2))</f>
        <v>11200</v>
      </c>
      <c r="H21" s="43">
        <f t="shared" si="0"/>
        <v>14700</v>
      </c>
      <c r="I21" s="43">
        <f t="shared" si="0"/>
        <v>16300</v>
      </c>
      <c r="J21" s="43">
        <f t="shared" si="0"/>
        <v>18600</v>
      </c>
      <c r="K21" s="43">
        <f t="shared" si="0"/>
        <v>22000</v>
      </c>
      <c r="L21" s="43">
        <f t="shared" si="0"/>
        <v>23500</v>
      </c>
      <c r="M21" s="43">
        <f t="shared" si="0"/>
        <v>25800</v>
      </c>
      <c r="N21" s="43">
        <f t="shared" si="0"/>
        <v>28700</v>
      </c>
      <c r="O21" s="44">
        <f t="shared" si="0"/>
        <v>31700</v>
      </c>
    </row>
    <row r="22" spans="1:15" s="33" customFormat="1" ht="36" customHeight="1" thickBot="1">
      <c r="A22" s="163"/>
      <c r="B22" s="36">
        <f>B6</f>
        <v>5.9</v>
      </c>
      <c r="C22" s="74" t="s">
        <v>13</v>
      </c>
      <c r="D22" s="51">
        <f>IF(ROUND(ROUND($C$3*D6,-2)*$D$3,-2)&lt;4700,4700,ROUND(ROUND($C$3*D6,-2)*$D$3,-2))</f>
        <v>4700</v>
      </c>
      <c r="E22" s="45">
        <f>IF(ROUND(ROUND($C$3*E6,-2)*$D$3,-2)&lt;4700,4700,ROUND(ROUND($C$3*E6,-2)*$D$3,-2))</f>
        <v>5800</v>
      </c>
      <c r="F22" s="45">
        <f>IF(ROUND(ROUND($C$3*F6,-2)*$D$3,-2)&lt;4700,4700,ROUND(ROUND($C$3*F6,-2)*$D$3,-2))</f>
        <v>7800</v>
      </c>
      <c r="G22" s="45">
        <f aca="true" t="shared" si="1" ref="G22:O22">IF(ROUND(ROUND($C$3*G6,-2)*$D$3,-2)&lt;4700,4700,ROUND(ROUND($C$3*G6,-2)*$D$3,-2))</f>
        <v>10700</v>
      </c>
      <c r="H22" s="45">
        <f t="shared" si="1"/>
        <v>14100</v>
      </c>
      <c r="I22" s="45">
        <f t="shared" si="1"/>
        <v>15800</v>
      </c>
      <c r="J22" s="45">
        <f t="shared" si="1"/>
        <v>18100</v>
      </c>
      <c r="K22" s="45">
        <f t="shared" si="1"/>
        <v>21400</v>
      </c>
      <c r="L22" s="45">
        <f t="shared" si="1"/>
        <v>23000</v>
      </c>
      <c r="M22" s="45">
        <f t="shared" si="1"/>
        <v>25200</v>
      </c>
      <c r="N22" s="45">
        <f t="shared" si="1"/>
        <v>28200</v>
      </c>
      <c r="O22" s="47">
        <f t="shared" si="1"/>
        <v>31200</v>
      </c>
    </row>
    <row r="23" spans="1:15" s="33" customFormat="1" ht="36" customHeight="1" thickBot="1">
      <c r="A23" s="163"/>
      <c r="B23" s="37">
        <f>B7</f>
        <v>38.3</v>
      </c>
      <c r="C23" s="38">
        <f>C7</f>
        <v>32.4</v>
      </c>
      <c r="D23" s="74" t="s">
        <v>15</v>
      </c>
      <c r="E23" s="51">
        <f>IF(ROUND(ROUND($C$3*E7,-2)*$D$3,-2)&lt;4700,4700,ROUND(ROUND($C$3*E7,-2)*$D$3,-2))</f>
        <v>4700</v>
      </c>
      <c r="F23" s="45">
        <f>IF(ROUND(ROUND($C$3*F7,-2)*$D$3,-2)&lt;4700,4700,ROUND(ROUND($C$3*F7,-2)*$D$3,-2))</f>
        <v>5000</v>
      </c>
      <c r="G23" s="45">
        <f aca="true" t="shared" si="2" ref="G23:O23">IF(ROUND(ROUND($C$3*G7,-2)*$D$3,-2)&lt;4700,4700,ROUND(ROUND($C$3*G7,-2)*$D$3,-2))</f>
        <v>7800</v>
      </c>
      <c r="H23" s="45">
        <f t="shared" si="2"/>
        <v>11200</v>
      </c>
      <c r="I23" s="45">
        <f t="shared" si="2"/>
        <v>13000</v>
      </c>
      <c r="J23" s="45">
        <f t="shared" si="2"/>
        <v>15200</v>
      </c>
      <c r="K23" s="45">
        <f t="shared" si="2"/>
        <v>18500</v>
      </c>
      <c r="L23" s="45">
        <f t="shared" si="2"/>
        <v>20100</v>
      </c>
      <c r="M23" s="45">
        <f t="shared" si="2"/>
        <v>22400</v>
      </c>
      <c r="N23" s="45">
        <f t="shared" si="2"/>
        <v>25200</v>
      </c>
      <c r="O23" s="47">
        <f t="shared" si="2"/>
        <v>28300</v>
      </c>
    </row>
    <row r="24" spans="1:15" s="33" customFormat="1" ht="36" customHeight="1" thickBot="1">
      <c r="A24" s="163"/>
      <c r="B24" s="37">
        <f>B8</f>
        <v>71.8</v>
      </c>
      <c r="C24" s="39">
        <f>C8</f>
        <v>65.8</v>
      </c>
      <c r="D24" s="38">
        <f>D8</f>
        <v>33.4</v>
      </c>
      <c r="E24" s="74" t="s">
        <v>16</v>
      </c>
      <c r="F24" s="51">
        <f aca="true" t="shared" si="3" ref="F24:O24">IF(ROUND(ROUND($C$3*F8,-2)*$D$3,-2)&lt;4700,4700,ROUND(ROUND($C$3*F8,-2)*$D$3,-2))</f>
        <v>4700</v>
      </c>
      <c r="G24" s="45">
        <f t="shared" si="3"/>
        <v>4900</v>
      </c>
      <c r="H24" s="45">
        <f t="shared" si="3"/>
        <v>8200</v>
      </c>
      <c r="I24" s="45">
        <f t="shared" si="3"/>
        <v>10000</v>
      </c>
      <c r="J24" s="45">
        <f t="shared" si="3"/>
        <v>12300</v>
      </c>
      <c r="K24" s="45">
        <f t="shared" si="3"/>
        <v>15500</v>
      </c>
      <c r="L24" s="45">
        <f t="shared" si="3"/>
        <v>17100</v>
      </c>
      <c r="M24" s="45">
        <f t="shared" si="3"/>
        <v>19400</v>
      </c>
      <c r="N24" s="45">
        <f t="shared" si="3"/>
        <v>22300</v>
      </c>
      <c r="O24" s="47">
        <f t="shared" si="3"/>
        <v>25300</v>
      </c>
    </row>
    <row r="25" spans="2:15" s="33" customFormat="1" ht="36" customHeight="1" thickBot="1">
      <c r="B25" s="37">
        <f>B9</f>
        <v>93.4</v>
      </c>
      <c r="C25" s="39">
        <f>C9</f>
        <v>87.5</v>
      </c>
      <c r="D25" s="39">
        <f>D9</f>
        <v>55.1</v>
      </c>
      <c r="E25" s="38">
        <f>E9</f>
        <v>21.7</v>
      </c>
      <c r="F25" s="74" t="s">
        <v>17</v>
      </c>
      <c r="G25" s="51">
        <f aca="true" t="shared" si="4" ref="G25:O25">IF(ROUND(ROUND($C$3*G9,-2)*$D$3,-2)&lt;4700,4700,ROUND(ROUND($C$3*G9,-2)*$D$3,-2))</f>
        <v>4700</v>
      </c>
      <c r="H25" s="45">
        <f t="shared" si="4"/>
        <v>6300</v>
      </c>
      <c r="I25" s="45">
        <f t="shared" si="4"/>
        <v>8000</v>
      </c>
      <c r="J25" s="45">
        <f t="shared" si="4"/>
        <v>10300</v>
      </c>
      <c r="K25" s="45">
        <f t="shared" si="4"/>
        <v>13700</v>
      </c>
      <c r="L25" s="45">
        <f t="shared" si="4"/>
        <v>15100</v>
      </c>
      <c r="M25" s="45">
        <f t="shared" si="4"/>
        <v>17500</v>
      </c>
      <c r="N25" s="45">
        <f t="shared" si="4"/>
        <v>20400</v>
      </c>
      <c r="O25" s="47">
        <f t="shared" si="4"/>
        <v>23400</v>
      </c>
    </row>
    <row r="26" spans="2:15" s="33" customFormat="1" ht="36" customHeight="1" thickBot="1">
      <c r="B26" s="37">
        <f>B10</f>
        <v>126.1</v>
      </c>
      <c r="C26" s="39">
        <f>C10</f>
        <v>120.2</v>
      </c>
      <c r="D26" s="39">
        <f>D10</f>
        <v>87.8</v>
      </c>
      <c r="E26" s="39">
        <f>E10</f>
        <v>54.4</v>
      </c>
      <c r="F26" s="38">
        <f>F10</f>
        <v>32.7</v>
      </c>
      <c r="G26" s="74" t="s">
        <v>32</v>
      </c>
      <c r="H26" s="51">
        <f aca="true" t="shared" si="5" ref="H26:O26">IF(ROUND(ROUND($C$3*H10,-2)*$D$3,-2)&lt;4700,4700,ROUND(ROUND($C$3*H10,-2)*$D$3,-2))</f>
        <v>4700</v>
      </c>
      <c r="I26" s="45">
        <f t="shared" si="5"/>
        <v>5100</v>
      </c>
      <c r="J26" s="45">
        <f t="shared" si="5"/>
        <v>7400</v>
      </c>
      <c r="K26" s="45">
        <f t="shared" si="5"/>
        <v>10700</v>
      </c>
      <c r="L26" s="45">
        <f t="shared" si="5"/>
        <v>12300</v>
      </c>
      <c r="M26" s="45">
        <f t="shared" si="5"/>
        <v>14600</v>
      </c>
      <c r="N26" s="45">
        <f t="shared" si="5"/>
        <v>17400</v>
      </c>
      <c r="O26" s="47">
        <f t="shared" si="5"/>
        <v>20500</v>
      </c>
    </row>
    <row r="27" spans="2:15" s="33" customFormat="1" ht="36" customHeight="1" thickBot="1">
      <c r="B27" s="37">
        <f aca="true" t="shared" si="6" ref="B27:G27">B11</f>
        <v>164.1</v>
      </c>
      <c r="C27" s="39">
        <f t="shared" si="6"/>
        <v>158.2</v>
      </c>
      <c r="D27" s="39">
        <f t="shared" si="6"/>
        <v>125.8</v>
      </c>
      <c r="E27" s="39">
        <f t="shared" si="6"/>
        <v>92.4</v>
      </c>
      <c r="F27" s="39">
        <f t="shared" si="6"/>
        <v>70.7</v>
      </c>
      <c r="G27" s="38">
        <f t="shared" si="6"/>
        <v>38</v>
      </c>
      <c r="H27" s="74" t="s">
        <v>64</v>
      </c>
      <c r="I27" s="51">
        <f aca="true" t="shared" si="7" ref="I27:O27">IF(ROUND(ROUND($C$3*I11,-2)*$D$3,-2)&lt;4700,4700,ROUND(ROUND($C$3*I11,-2)*$D$3,-2))</f>
        <v>4700</v>
      </c>
      <c r="J27" s="52">
        <f t="shared" si="7"/>
        <v>4700</v>
      </c>
      <c r="K27" s="45">
        <f t="shared" si="7"/>
        <v>7300</v>
      </c>
      <c r="L27" s="45">
        <f t="shared" si="7"/>
        <v>8900</v>
      </c>
      <c r="M27" s="45">
        <f t="shared" si="7"/>
        <v>11200</v>
      </c>
      <c r="N27" s="45">
        <f t="shared" si="7"/>
        <v>14100</v>
      </c>
      <c r="O27" s="47">
        <f t="shared" si="7"/>
        <v>17100</v>
      </c>
    </row>
    <row r="28" spans="2:15" s="33" customFormat="1" ht="36" customHeight="1" thickBot="1">
      <c r="B28" s="37">
        <f aca="true" t="shared" si="8" ref="B28:H28">B12</f>
        <v>183.8</v>
      </c>
      <c r="C28" s="39">
        <f t="shared" si="8"/>
        <v>177.9</v>
      </c>
      <c r="D28" s="39">
        <f t="shared" si="8"/>
        <v>145.5</v>
      </c>
      <c r="E28" s="39">
        <f t="shared" si="8"/>
        <v>112.1</v>
      </c>
      <c r="F28" s="39">
        <f t="shared" si="8"/>
        <v>90.4</v>
      </c>
      <c r="G28" s="39">
        <f t="shared" si="8"/>
        <v>57.7</v>
      </c>
      <c r="H28" s="38">
        <f t="shared" si="8"/>
        <v>19.7</v>
      </c>
      <c r="I28" s="74" t="s">
        <v>65</v>
      </c>
      <c r="J28" s="51">
        <f aca="true" t="shared" si="9" ref="J28:O28">IF(ROUND(ROUND($C$3*J12,-2)*$D$3,-2)&lt;4700,4700,ROUND(ROUND($C$3*J12,-2)*$D$3,-2))</f>
        <v>4700</v>
      </c>
      <c r="K28" s="45">
        <f t="shared" si="9"/>
        <v>5500</v>
      </c>
      <c r="L28" s="45">
        <f t="shared" si="9"/>
        <v>7100</v>
      </c>
      <c r="M28" s="45">
        <f t="shared" si="9"/>
        <v>9400</v>
      </c>
      <c r="N28" s="45">
        <f t="shared" si="9"/>
        <v>12300</v>
      </c>
      <c r="O28" s="47">
        <f t="shared" si="9"/>
        <v>15300</v>
      </c>
    </row>
    <row r="29" spans="2:15" s="33" customFormat="1" ht="36" customHeight="1" thickBot="1">
      <c r="B29" s="37">
        <f aca="true" t="shared" si="10" ref="B29:I29">B13</f>
        <v>209.2</v>
      </c>
      <c r="C29" s="39">
        <f t="shared" si="10"/>
        <v>203.3</v>
      </c>
      <c r="D29" s="39">
        <f t="shared" si="10"/>
        <v>170.9</v>
      </c>
      <c r="E29" s="39">
        <f t="shared" si="10"/>
        <v>137.5</v>
      </c>
      <c r="F29" s="39">
        <f t="shared" si="10"/>
        <v>115.8</v>
      </c>
      <c r="G29" s="39">
        <f t="shared" si="10"/>
        <v>83.1</v>
      </c>
      <c r="H29" s="39">
        <f t="shared" si="10"/>
        <v>45.1</v>
      </c>
      <c r="I29" s="38">
        <f t="shared" si="10"/>
        <v>25.4</v>
      </c>
      <c r="J29" s="74" t="s">
        <v>66</v>
      </c>
      <c r="K29" s="51">
        <f aca="true" t="shared" si="11" ref="K29:O30">IF(ROUND(ROUND($C$3*K13,-2)*$D$3,-2)&lt;4700,4700,ROUND(ROUND($C$3*K13,-2)*$D$3,-2))</f>
        <v>4700</v>
      </c>
      <c r="L29" s="45">
        <f t="shared" si="11"/>
        <v>4900</v>
      </c>
      <c r="M29" s="45">
        <f t="shared" si="11"/>
        <v>7100</v>
      </c>
      <c r="N29" s="45">
        <f t="shared" si="11"/>
        <v>10100</v>
      </c>
      <c r="O29" s="47">
        <f t="shared" si="11"/>
        <v>13100</v>
      </c>
    </row>
    <row r="30" spans="2:15" s="33" customFormat="1" ht="36" customHeight="1" thickBot="1">
      <c r="B30" s="37">
        <f aca="true" t="shared" si="12" ref="B30:J30">B14</f>
        <v>246.3</v>
      </c>
      <c r="C30" s="39">
        <f t="shared" si="12"/>
        <v>240.4</v>
      </c>
      <c r="D30" s="39">
        <f t="shared" si="12"/>
        <v>208</v>
      </c>
      <c r="E30" s="39">
        <f t="shared" si="12"/>
        <v>174.6</v>
      </c>
      <c r="F30" s="39">
        <f t="shared" si="12"/>
        <v>152.9</v>
      </c>
      <c r="G30" s="39">
        <f t="shared" si="12"/>
        <v>120.2</v>
      </c>
      <c r="H30" s="39">
        <f t="shared" si="12"/>
        <v>82.2</v>
      </c>
      <c r="I30" s="39">
        <f t="shared" si="12"/>
        <v>62.5</v>
      </c>
      <c r="J30" s="38">
        <f t="shared" si="12"/>
        <v>37.1</v>
      </c>
      <c r="K30" s="74" t="s">
        <v>31</v>
      </c>
      <c r="L30" s="51">
        <f t="shared" si="11"/>
        <v>4700</v>
      </c>
      <c r="M30" s="52">
        <f aca="true" t="shared" si="13" ref="M30:O31">IF(ROUND(ROUND($C$3*M14,-2)*$D$3,-2)&lt;4700,4700,ROUND(ROUND($C$3*M14,-2)*$D$3,-2))</f>
        <v>4700</v>
      </c>
      <c r="N30" s="45">
        <f t="shared" si="13"/>
        <v>6700</v>
      </c>
      <c r="O30" s="47">
        <f t="shared" si="13"/>
        <v>9800</v>
      </c>
    </row>
    <row r="31" spans="2:15" s="33" customFormat="1" ht="36" customHeight="1" thickBot="1">
      <c r="B31" s="37">
        <f aca="true" t="shared" si="14" ref="B31:K31">B15</f>
        <v>264</v>
      </c>
      <c r="C31" s="39">
        <f t="shared" si="14"/>
        <v>258.1</v>
      </c>
      <c r="D31" s="39">
        <f t="shared" si="14"/>
        <v>225.7</v>
      </c>
      <c r="E31" s="39">
        <f t="shared" si="14"/>
        <v>192.3</v>
      </c>
      <c r="F31" s="39">
        <f t="shared" si="14"/>
        <v>170.6</v>
      </c>
      <c r="G31" s="39">
        <f t="shared" si="14"/>
        <v>137.9</v>
      </c>
      <c r="H31" s="39">
        <f t="shared" si="14"/>
        <v>99.9</v>
      </c>
      <c r="I31" s="39">
        <f t="shared" si="14"/>
        <v>80.2</v>
      </c>
      <c r="J31" s="39">
        <f t="shared" si="14"/>
        <v>54.8</v>
      </c>
      <c r="K31" s="38">
        <f t="shared" si="14"/>
        <v>17.7</v>
      </c>
      <c r="L31" s="74" t="s">
        <v>67</v>
      </c>
      <c r="M31" s="51">
        <f t="shared" si="13"/>
        <v>4700</v>
      </c>
      <c r="N31" s="45">
        <f t="shared" si="13"/>
        <v>5100</v>
      </c>
      <c r="O31" s="47">
        <f t="shared" si="13"/>
        <v>8200</v>
      </c>
    </row>
    <row r="32" spans="2:15" s="33" customFormat="1" ht="36" customHeight="1" thickBot="1">
      <c r="B32" s="37">
        <f aca="true" t="shared" si="15" ref="B32:L32">B16</f>
        <v>289.8</v>
      </c>
      <c r="C32" s="39">
        <f t="shared" si="15"/>
        <v>283.9</v>
      </c>
      <c r="D32" s="39">
        <f t="shared" si="15"/>
        <v>251.5</v>
      </c>
      <c r="E32" s="39">
        <f t="shared" si="15"/>
        <v>218.1</v>
      </c>
      <c r="F32" s="39">
        <f t="shared" si="15"/>
        <v>196.4</v>
      </c>
      <c r="G32" s="39">
        <f t="shared" si="15"/>
        <v>163.7</v>
      </c>
      <c r="H32" s="39">
        <f t="shared" si="15"/>
        <v>125.7</v>
      </c>
      <c r="I32" s="39">
        <f t="shared" si="15"/>
        <v>106</v>
      </c>
      <c r="J32" s="39">
        <f t="shared" si="15"/>
        <v>80.60000000000005</v>
      </c>
      <c r="K32" s="39">
        <f t="shared" si="15"/>
        <v>43.500000000000064</v>
      </c>
      <c r="L32" s="38">
        <f t="shared" si="15"/>
        <v>25.8</v>
      </c>
      <c r="M32" s="74" t="s">
        <v>68</v>
      </c>
      <c r="N32" s="51">
        <f>IF(ROUND(ROUND($C$3*N16,-2)*$D$3,-2)&lt;4700,4700,ROUND(ROUND($C$3*N16,-2)*$D$3,-2))</f>
        <v>4700</v>
      </c>
      <c r="O32" s="47">
        <f>IF(ROUND(ROUND($C$3*O16,-2)*$D$3,-2)&lt;4700,4700,ROUND(ROUND($C$3*O16,-2)*$D$3,-2))</f>
        <v>5900</v>
      </c>
    </row>
    <row r="33" spans="2:15" s="33" customFormat="1" ht="36" customHeight="1" thickBot="1">
      <c r="B33" s="37">
        <f aca="true" t="shared" si="16" ref="B33:M33">B17</f>
        <v>322.2</v>
      </c>
      <c r="C33" s="39">
        <f t="shared" si="16"/>
        <v>316.3</v>
      </c>
      <c r="D33" s="39">
        <f t="shared" si="16"/>
        <v>283.9</v>
      </c>
      <c r="E33" s="39">
        <f t="shared" si="16"/>
        <v>250.5</v>
      </c>
      <c r="F33" s="39">
        <f t="shared" si="16"/>
        <v>228.8</v>
      </c>
      <c r="G33" s="39">
        <f t="shared" si="16"/>
        <v>196.1</v>
      </c>
      <c r="H33" s="39">
        <f t="shared" si="16"/>
        <v>158.1</v>
      </c>
      <c r="I33" s="39">
        <f t="shared" si="16"/>
        <v>138.4</v>
      </c>
      <c r="J33" s="39">
        <f t="shared" si="16"/>
        <v>113</v>
      </c>
      <c r="K33" s="39">
        <f t="shared" si="16"/>
        <v>75.9</v>
      </c>
      <c r="L33" s="39">
        <f t="shared" si="16"/>
        <v>58.2</v>
      </c>
      <c r="M33" s="38">
        <f t="shared" si="16"/>
        <v>32.4</v>
      </c>
      <c r="N33" s="74" t="s">
        <v>69</v>
      </c>
      <c r="O33" s="53">
        <f>IF(ROUND(ROUND($C$3*O17,-2)*$D$3,-2)&lt;4700,4700,ROUND(ROUND($C$3*O17,-2)*$D$3,-2))</f>
        <v>4700</v>
      </c>
    </row>
    <row r="34" spans="2:15" s="33" customFormat="1" ht="36" customHeight="1" thickBot="1">
      <c r="B34" s="40">
        <f aca="true" t="shared" si="17" ref="B34:N34">B18</f>
        <v>356.1</v>
      </c>
      <c r="C34" s="41">
        <f t="shared" si="17"/>
        <v>350.2</v>
      </c>
      <c r="D34" s="41">
        <f t="shared" si="17"/>
        <v>317.8</v>
      </c>
      <c r="E34" s="41">
        <f t="shared" si="17"/>
        <v>284.4</v>
      </c>
      <c r="F34" s="41">
        <f t="shared" si="17"/>
        <v>262.7</v>
      </c>
      <c r="G34" s="41">
        <f t="shared" si="17"/>
        <v>230</v>
      </c>
      <c r="H34" s="41">
        <f t="shared" si="17"/>
        <v>192</v>
      </c>
      <c r="I34" s="41">
        <f t="shared" si="17"/>
        <v>172.3</v>
      </c>
      <c r="J34" s="41">
        <f t="shared" si="17"/>
        <v>146.9</v>
      </c>
      <c r="K34" s="41">
        <f t="shared" si="17"/>
        <v>109.8</v>
      </c>
      <c r="L34" s="41">
        <f t="shared" si="17"/>
        <v>92.10000000000008</v>
      </c>
      <c r="M34" s="41">
        <f t="shared" si="17"/>
        <v>66.30000000000007</v>
      </c>
      <c r="N34" s="42">
        <f t="shared" si="17"/>
        <v>33.9000000000001</v>
      </c>
      <c r="O34" s="74" t="s">
        <v>70</v>
      </c>
    </row>
  </sheetData>
  <mergeCells count="3">
    <mergeCell ref="A21:A24"/>
    <mergeCell ref="B19:H19"/>
    <mergeCell ref="M20:O20"/>
  </mergeCells>
  <printOptions/>
  <pageMargins left="0.3937007874015748" right="0.2362204724409449" top="0.7874015748031497" bottom="1.3779527559055118" header="0" footer="0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2:S42"/>
  <sheetViews>
    <sheetView zoomScale="55" zoomScaleNormal="55" zoomScaleSheetLayoutView="55" workbookViewId="0" topLeftCell="A23">
      <selection activeCell="L36" sqref="L36"/>
    </sheetView>
  </sheetViews>
  <sheetFormatPr defaultColWidth="8.88671875" defaultRowHeight="29.25" customHeight="1"/>
  <cols>
    <col min="1" max="1" width="6.10546875" style="33" customWidth="1"/>
    <col min="2" max="16384" width="10.88671875" style="33" customWidth="1"/>
  </cols>
  <sheetData>
    <row r="1" ht="17.25" customHeight="1" hidden="1"/>
    <row r="2" spans="3:7" s="26" customFormat="1" ht="30.75" customHeight="1" hidden="1">
      <c r="C2" s="116" t="s">
        <v>99</v>
      </c>
      <c r="D2" s="116" t="s">
        <v>100</v>
      </c>
      <c r="E2" s="116" t="s">
        <v>101</v>
      </c>
      <c r="G2" s="21"/>
    </row>
    <row r="3" spans="3:5" ht="28.5" customHeight="1" hidden="1">
      <c r="C3" s="150">
        <v>89.95</v>
      </c>
      <c r="D3" s="150">
        <v>0.99</v>
      </c>
      <c r="E3" s="151">
        <v>1.035</v>
      </c>
    </row>
    <row r="4" ht="29.25" customHeight="1" hidden="1"/>
    <row r="5" spans="2:19" ht="29.25" customHeight="1" hidden="1">
      <c r="B5" s="106" t="s">
        <v>12</v>
      </c>
      <c r="C5" s="106">
        <v>5.9</v>
      </c>
      <c r="D5" s="106">
        <v>38.3</v>
      </c>
      <c r="E5" s="106">
        <v>71.8</v>
      </c>
      <c r="F5" s="106">
        <v>93.4</v>
      </c>
      <c r="G5" s="106">
        <v>126.1</v>
      </c>
      <c r="H5" s="106">
        <v>164.1</v>
      </c>
      <c r="I5" s="106">
        <v>183.8</v>
      </c>
      <c r="J5" s="106">
        <v>209.2</v>
      </c>
      <c r="K5" s="106">
        <v>219.1</v>
      </c>
      <c r="L5" s="106">
        <v>246.3</v>
      </c>
      <c r="M5" s="106">
        <v>264</v>
      </c>
      <c r="N5" s="106">
        <v>289.8</v>
      </c>
      <c r="O5" s="106">
        <v>322.2</v>
      </c>
      <c r="P5" s="106">
        <v>344.1</v>
      </c>
      <c r="Q5" s="106">
        <v>359.9</v>
      </c>
      <c r="R5" s="106">
        <v>377.3</v>
      </c>
      <c r="S5" s="106">
        <v>410.9</v>
      </c>
    </row>
    <row r="6" spans="2:19" ht="29.25" customHeight="1" hidden="1">
      <c r="B6" s="106">
        <v>5.9</v>
      </c>
      <c r="C6" s="106" t="s">
        <v>13</v>
      </c>
      <c r="D6" s="106">
        <v>32.4</v>
      </c>
      <c r="E6" s="106">
        <v>65.9</v>
      </c>
      <c r="F6" s="106">
        <v>87.5</v>
      </c>
      <c r="G6" s="106">
        <v>120.2</v>
      </c>
      <c r="H6" s="106">
        <v>158.2</v>
      </c>
      <c r="I6" s="106">
        <v>177.9</v>
      </c>
      <c r="J6" s="106">
        <v>203.3</v>
      </c>
      <c r="K6" s="106">
        <v>213.2</v>
      </c>
      <c r="L6" s="106">
        <v>240.4</v>
      </c>
      <c r="M6" s="106">
        <v>258.1</v>
      </c>
      <c r="N6" s="106">
        <v>283.9</v>
      </c>
      <c r="O6" s="106">
        <v>316.3</v>
      </c>
      <c r="P6" s="106">
        <v>338.2</v>
      </c>
      <c r="Q6" s="106">
        <v>354</v>
      </c>
      <c r="R6" s="106">
        <v>371.4</v>
      </c>
      <c r="S6" s="106">
        <v>405</v>
      </c>
    </row>
    <row r="7" spans="2:19" ht="29.25" customHeight="1" hidden="1">
      <c r="B7" s="106">
        <v>38.3</v>
      </c>
      <c r="C7" s="106">
        <v>32.4</v>
      </c>
      <c r="D7" s="106" t="s">
        <v>15</v>
      </c>
      <c r="E7" s="106">
        <v>33.5</v>
      </c>
      <c r="F7" s="106">
        <v>55.1</v>
      </c>
      <c r="G7" s="106">
        <v>87.8</v>
      </c>
      <c r="H7" s="106">
        <v>125.8</v>
      </c>
      <c r="I7" s="106">
        <v>145.5</v>
      </c>
      <c r="J7" s="106">
        <v>170.9</v>
      </c>
      <c r="K7" s="106">
        <v>180.8</v>
      </c>
      <c r="L7" s="106">
        <v>208</v>
      </c>
      <c r="M7" s="106">
        <v>225.7</v>
      </c>
      <c r="N7" s="106">
        <v>251.5</v>
      </c>
      <c r="O7" s="106">
        <v>283.9</v>
      </c>
      <c r="P7" s="106">
        <v>305.8</v>
      </c>
      <c r="Q7" s="106">
        <v>321.6</v>
      </c>
      <c r="R7" s="106">
        <v>339</v>
      </c>
      <c r="S7" s="106">
        <v>372.6</v>
      </c>
    </row>
    <row r="8" spans="2:19" ht="29.25" customHeight="1" hidden="1">
      <c r="B8" s="106">
        <v>71.8</v>
      </c>
      <c r="C8" s="106">
        <v>65.9</v>
      </c>
      <c r="D8" s="106">
        <v>33.5</v>
      </c>
      <c r="E8" s="106" t="s">
        <v>16</v>
      </c>
      <c r="F8" s="106">
        <v>21.6</v>
      </c>
      <c r="G8" s="106">
        <v>54.3</v>
      </c>
      <c r="H8" s="106">
        <v>92.3</v>
      </c>
      <c r="I8" s="106">
        <v>112</v>
      </c>
      <c r="J8" s="106">
        <v>137.4</v>
      </c>
      <c r="K8" s="106">
        <v>147.3</v>
      </c>
      <c r="L8" s="106">
        <v>174.5</v>
      </c>
      <c r="M8" s="106">
        <v>192.2</v>
      </c>
      <c r="N8" s="106">
        <v>218</v>
      </c>
      <c r="O8" s="106">
        <v>250.4</v>
      </c>
      <c r="P8" s="106">
        <v>272.3</v>
      </c>
      <c r="Q8" s="106">
        <v>288.1</v>
      </c>
      <c r="R8" s="106">
        <v>305.5</v>
      </c>
      <c r="S8" s="106">
        <v>339.1</v>
      </c>
    </row>
    <row r="9" spans="2:19" ht="29.25" customHeight="1" hidden="1">
      <c r="B9" s="106">
        <v>93.4</v>
      </c>
      <c r="C9" s="106">
        <v>87.5</v>
      </c>
      <c r="D9" s="106">
        <v>55.1</v>
      </c>
      <c r="E9" s="106">
        <v>21.6</v>
      </c>
      <c r="F9" s="106" t="s">
        <v>17</v>
      </c>
      <c r="G9" s="106">
        <v>32.7</v>
      </c>
      <c r="H9" s="106">
        <v>70.7</v>
      </c>
      <c r="I9" s="106">
        <v>90.4</v>
      </c>
      <c r="J9" s="106">
        <v>115.8</v>
      </c>
      <c r="K9" s="106">
        <v>125.7</v>
      </c>
      <c r="L9" s="106">
        <v>152.9</v>
      </c>
      <c r="M9" s="106">
        <v>170.6</v>
      </c>
      <c r="N9" s="106">
        <v>196.4</v>
      </c>
      <c r="O9" s="106">
        <v>228.8</v>
      </c>
      <c r="P9" s="106">
        <v>250.7</v>
      </c>
      <c r="Q9" s="106">
        <v>266.5</v>
      </c>
      <c r="R9" s="106">
        <v>283.9</v>
      </c>
      <c r="S9" s="106">
        <v>317.5</v>
      </c>
    </row>
    <row r="10" spans="2:19" ht="29.25" customHeight="1" hidden="1">
      <c r="B10" s="106">
        <v>126.1</v>
      </c>
      <c r="C10" s="106">
        <v>120.2</v>
      </c>
      <c r="D10" s="106">
        <v>87.8</v>
      </c>
      <c r="E10" s="106">
        <v>54.3</v>
      </c>
      <c r="F10" s="106">
        <v>32.7</v>
      </c>
      <c r="G10" s="106" t="s">
        <v>32</v>
      </c>
      <c r="H10" s="106">
        <v>38</v>
      </c>
      <c r="I10" s="106">
        <v>57.7</v>
      </c>
      <c r="J10" s="106">
        <v>83.1</v>
      </c>
      <c r="K10" s="106">
        <v>93</v>
      </c>
      <c r="L10" s="106">
        <v>120.2</v>
      </c>
      <c r="M10" s="106">
        <v>137.9</v>
      </c>
      <c r="N10" s="106">
        <v>163.7</v>
      </c>
      <c r="O10" s="106">
        <v>196.1</v>
      </c>
      <c r="P10" s="106">
        <v>218</v>
      </c>
      <c r="Q10" s="106">
        <v>233.8</v>
      </c>
      <c r="R10" s="106">
        <v>251.2</v>
      </c>
      <c r="S10" s="106">
        <v>284.8</v>
      </c>
    </row>
    <row r="11" spans="2:19" ht="29.25" customHeight="1" hidden="1">
      <c r="B11" s="106">
        <v>164.1</v>
      </c>
      <c r="C11" s="106">
        <v>158.2</v>
      </c>
      <c r="D11" s="106">
        <v>125.8</v>
      </c>
      <c r="E11" s="106">
        <v>92.3</v>
      </c>
      <c r="F11" s="106">
        <v>70.7</v>
      </c>
      <c r="G11" s="106">
        <v>38</v>
      </c>
      <c r="H11" s="106" t="s">
        <v>64</v>
      </c>
      <c r="I11" s="106">
        <v>19.7</v>
      </c>
      <c r="J11" s="106">
        <v>45.1</v>
      </c>
      <c r="K11" s="106">
        <v>55</v>
      </c>
      <c r="L11" s="106">
        <v>82.2</v>
      </c>
      <c r="M11" s="106">
        <v>99.9</v>
      </c>
      <c r="N11" s="106">
        <v>125.7</v>
      </c>
      <c r="O11" s="106">
        <v>158.1</v>
      </c>
      <c r="P11" s="106">
        <v>180</v>
      </c>
      <c r="Q11" s="106">
        <v>195.8</v>
      </c>
      <c r="R11" s="106">
        <v>213.2</v>
      </c>
      <c r="S11" s="106">
        <v>246.8</v>
      </c>
    </row>
    <row r="12" spans="2:19" ht="29.25" customHeight="1" hidden="1">
      <c r="B12" s="106">
        <v>183.8</v>
      </c>
      <c r="C12" s="106">
        <v>177.9</v>
      </c>
      <c r="D12" s="106">
        <v>145.5</v>
      </c>
      <c r="E12" s="106">
        <v>112</v>
      </c>
      <c r="F12" s="106">
        <v>90.4</v>
      </c>
      <c r="G12" s="106">
        <v>57.7</v>
      </c>
      <c r="H12" s="106">
        <v>19.7</v>
      </c>
      <c r="I12" s="106" t="s">
        <v>65</v>
      </c>
      <c r="J12" s="106">
        <v>25.4</v>
      </c>
      <c r="K12" s="106">
        <v>35.3</v>
      </c>
      <c r="L12" s="106">
        <v>62.5</v>
      </c>
      <c r="M12" s="106">
        <v>80.2</v>
      </c>
      <c r="N12" s="106">
        <v>106</v>
      </c>
      <c r="O12" s="106">
        <v>138.4</v>
      </c>
      <c r="P12" s="106">
        <v>160.3</v>
      </c>
      <c r="Q12" s="106">
        <v>176.1</v>
      </c>
      <c r="R12" s="106">
        <v>193.5</v>
      </c>
      <c r="S12" s="106">
        <v>227.1</v>
      </c>
    </row>
    <row r="13" spans="2:19" ht="29.25" customHeight="1" hidden="1">
      <c r="B13" s="106">
        <v>209.2</v>
      </c>
      <c r="C13" s="106">
        <v>203.3</v>
      </c>
      <c r="D13" s="106">
        <v>170.9</v>
      </c>
      <c r="E13" s="106">
        <v>137.4</v>
      </c>
      <c r="F13" s="106">
        <v>115.8</v>
      </c>
      <c r="G13" s="106">
        <v>83.1</v>
      </c>
      <c r="H13" s="106">
        <v>45.1</v>
      </c>
      <c r="I13" s="106">
        <v>25.4</v>
      </c>
      <c r="J13" s="106" t="s">
        <v>66</v>
      </c>
      <c r="K13" s="106">
        <v>9.900000000000006</v>
      </c>
      <c r="L13" s="106">
        <v>37.1</v>
      </c>
      <c r="M13" s="106">
        <v>54.8</v>
      </c>
      <c r="N13" s="106">
        <v>80.60000000000005</v>
      </c>
      <c r="O13" s="106">
        <v>113</v>
      </c>
      <c r="P13" s="106">
        <v>134.9</v>
      </c>
      <c r="Q13" s="106">
        <v>150.7</v>
      </c>
      <c r="R13" s="106">
        <v>168.1</v>
      </c>
      <c r="S13" s="106">
        <v>201.7</v>
      </c>
    </row>
    <row r="14" spans="2:19" ht="29.25" customHeight="1" hidden="1">
      <c r="B14" s="106">
        <v>219.1</v>
      </c>
      <c r="C14" s="106">
        <v>213.2</v>
      </c>
      <c r="D14" s="106">
        <v>180.8</v>
      </c>
      <c r="E14" s="106">
        <v>147.3</v>
      </c>
      <c r="F14" s="106">
        <v>125.7</v>
      </c>
      <c r="G14" s="106">
        <v>93</v>
      </c>
      <c r="H14" s="106">
        <v>55</v>
      </c>
      <c r="I14" s="106">
        <v>35.3</v>
      </c>
      <c r="J14" s="106">
        <v>9.900000000000006</v>
      </c>
      <c r="K14" s="106" t="s">
        <v>71</v>
      </c>
      <c r="L14" s="106">
        <v>27.2</v>
      </c>
      <c r="M14" s="106">
        <v>44.9</v>
      </c>
      <c r="N14" s="106">
        <v>70.7</v>
      </c>
      <c r="O14" s="106">
        <v>103.1</v>
      </c>
      <c r="P14" s="106">
        <v>125</v>
      </c>
      <c r="Q14" s="106">
        <v>140.8</v>
      </c>
      <c r="R14" s="106">
        <v>158.2</v>
      </c>
      <c r="S14" s="106">
        <v>191.8</v>
      </c>
    </row>
    <row r="15" spans="2:19" ht="29.25" customHeight="1" hidden="1">
      <c r="B15" s="106">
        <v>246.3</v>
      </c>
      <c r="C15" s="106">
        <v>240.4</v>
      </c>
      <c r="D15" s="106">
        <v>208</v>
      </c>
      <c r="E15" s="106">
        <v>174.5</v>
      </c>
      <c r="F15" s="106">
        <v>152.9</v>
      </c>
      <c r="G15" s="106">
        <v>120.2</v>
      </c>
      <c r="H15" s="106">
        <v>82.2</v>
      </c>
      <c r="I15" s="106">
        <v>62.5</v>
      </c>
      <c r="J15" s="106">
        <v>37.1</v>
      </c>
      <c r="K15" s="106">
        <v>27.2</v>
      </c>
      <c r="L15" s="106" t="s">
        <v>31</v>
      </c>
      <c r="M15" s="106">
        <v>17.7</v>
      </c>
      <c r="N15" s="106">
        <v>43.500000000000064</v>
      </c>
      <c r="O15" s="106">
        <v>75.9</v>
      </c>
      <c r="P15" s="106">
        <v>97.80000000000007</v>
      </c>
      <c r="Q15" s="106">
        <v>113.6</v>
      </c>
      <c r="R15" s="106">
        <v>131</v>
      </c>
      <c r="S15" s="106">
        <v>164.6</v>
      </c>
    </row>
    <row r="16" spans="2:19" ht="29.25" customHeight="1" hidden="1">
      <c r="B16" s="106">
        <v>264</v>
      </c>
      <c r="C16" s="106">
        <v>258.1</v>
      </c>
      <c r="D16" s="106">
        <v>225.7</v>
      </c>
      <c r="E16" s="106">
        <v>192.2</v>
      </c>
      <c r="F16" s="106">
        <v>170.6</v>
      </c>
      <c r="G16" s="106">
        <v>137.9</v>
      </c>
      <c r="H16" s="106">
        <v>99.9</v>
      </c>
      <c r="I16" s="106">
        <v>80.2</v>
      </c>
      <c r="J16" s="106">
        <v>54.8</v>
      </c>
      <c r="K16" s="106">
        <v>44.9</v>
      </c>
      <c r="L16" s="106">
        <v>17.7</v>
      </c>
      <c r="M16" s="106" t="s">
        <v>67</v>
      </c>
      <c r="N16" s="106">
        <v>25.8</v>
      </c>
      <c r="O16" s="106">
        <v>58.2</v>
      </c>
      <c r="P16" s="106">
        <v>80.1</v>
      </c>
      <c r="Q16" s="106">
        <v>95.9</v>
      </c>
      <c r="R16" s="106">
        <v>113.3</v>
      </c>
      <c r="S16" s="106">
        <v>146.9</v>
      </c>
    </row>
    <row r="17" spans="2:19" ht="29.25" customHeight="1" hidden="1">
      <c r="B17" s="106">
        <v>289.8</v>
      </c>
      <c r="C17" s="106">
        <v>283.9</v>
      </c>
      <c r="D17" s="106">
        <v>251.5</v>
      </c>
      <c r="E17" s="106">
        <v>218</v>
      </c>
      <c r="F17" s="106">
        <v>196.4</v>
      </c>
      <c r="G17" s="106">
        <v>163.7</v>
      </c>
      <c r="H17" s="106">
        <v>125.7</v>
      </c>
      <c r="I17" s="106">
        <v>106</v>
      </c>
      <c r="J17" s="106">
        <v>80.60000000000005</v>
      </c>
      <c r="K17" s="106">
        <v>70.7</v>
      </c>
      <c r="L17" s="106">
        <v>43.500000000000064</v>
      </c>
      <c r="M17" s="106">
        <v>25.8</v>
      </c>
      <c r="N17" s="106" t="s">
        <v>68</v>
      </c>
      <c r="O17" s="106">
        <v>32.4</v>
      </c>
      <c r="P17" s="106">
        <v>54.3</v>
      </c>
      <c r="Q17" s="106">
        <v>70.1</v>
      </c>
      <c r="R17" s="106">
        <v>87.5</v>
      </c>
      <c r="S17" s="106">
        <v>121.1</v>
      </c>
    </row>
    <row r="18" spans="2:19" ht="29.25" customHeight="1" hidden="1">
      <c r="B18" s="106">
        <v>322.2</v>
      </c>
      <c r="C18" s="106">
        <v>316.3</v>
      </c>
      <c r="D18" s="106">
        <v>283.9</v>
      </c>
      <c r="E18" s="106">
        <v>250.4</v>
      </c>
      <c r="F18" s="106">
        <v>228.8</v>
      </c>
      <c r="G18" s="106">
        <v>196.1</v>
      </c>
      <c r="H18" s="106">
        <v>158.1</v>
      </c>
      <c r="I18" s="106">
        <v>138.4</v>
      </c>
      <c r="J18" s="106">
        <v>113</v>
      </c>
      <c r="K18" s="106">
        <v>103.1</v>
      </c>
      <c r="L18" s="106">
        <v>75.9</v>
      </c>
      <c r="M18" s="106">
        <v>58.2</v>
      </c>
      <c r="N18" s="106">
        <v>32.4</v>
      </c>
      <c r="O18" s="106" t="s">
        <v>69</v>
      </c>
      <c r="P18" s="106">
        <v>21.9</v>
      </c>
      <c r="Q18" s="106">
        <v>37.7</v>
      </c>
      <c r="R18" s="106">
        <v>55.1</v>
      </c>
      <c r="S18" s="106">
        <v>88.7</v>
      </c>
    </row>
    <row r="19" spans="2:19" ht="29.25" customHeight="1" hidden="1">
      <c r="B19" s="106">
        <v>344.1</v>
      </c>
      <c r="C19" s="106">
        <v>338.2</v>
      </c>
      <c r="D19" s="106">
        <v>305.8</v>
      </c>
      <c r="E19" s="106">
        <v>272.3</v>
      </c>
      <c r="F19" s="106">
        <v>250.7</v>
      </c>
      <c r="G19" s="106">
        <v>218</v>
      </c>
      <c r="H19" s="106">
        <v>180</v>
      </c>
      <c r="I19" s="106">
        <v>160.3</v>
      </c>
      <c r="J19" s="106">
        <v>134.9</v>
      </c>
      <c r="K19" s="106">
        <v>125</v>
      </c>
      <c r="L19" s="106">
        <v>97.80000000000007</v>
      </c>
      <c r="M19" s="106">
        <v>80.1</v>
      </c>
      <c r="N19" s="106">
        <v>54.3</v>
      </c>
      <c r="O19" s="106">
        <v>21.9</v>
      </c>
      <c r="P19" s="106" t="s">
        <v>72</v>
      </c>
      <c r="Q19" s="106">
        <v>15.8</v>
      </c>
      <c r="R19" s="106">
        <v>33.2</v>
      </c>
      <c r="S19" s="106">
        <v>66.8</v>
      </c>
    </row>
    <row r="20" spans="2:19" ht="29.25" customHeight="1" hidden="1">
      <c r="B20" s="106">
        <v>359.9</v>
      </c>
      <c r="C20" s="106">
        <v>354</v>
      </c>
      <c r="D20" s="106">
        <v>321.6</v>
      </c>
      <c r="E20" s="106">
        <v>288.1</v>
      </c>
      <c r="F20" s="106">
        <v>266.5</v>
      </c>
      <c r="G20" s="106">
        <v>233.8</v>
      </c>
      <c r="H20" s="106">
        <v>195.8</v>
      </c>
      <c r="I20" s="106">
        <v>176.1</v>
      </c>
      <c r="J20" s="106">
        <v>150.7</v>
      </c>
      <c r="K20" s="106">
        <v>140.8</v>
      </c>
      <c r="L20" s="106">
        <v>113.6</v>
      </c>
      <c r="M20" s="106">
        <v>95.9</v>
      </c>
      <c r="N20" s="106">
        <v>70.1</v>
      </c>
      <c r="O20" s="106">
        <v>37.7</v>
      </c>
      <c r="P20" s="106">
        <v>15.8</v>
      </c>
      <c r="Q20" s="106" t="s">
        <v>73</v>
      </c>
      <c r="R20" s="106">
        <v>17.4</v>
      </c>
      <c r="S20" s="106">
        <v>51</v>
      </c>
    </row>
    <row r="21" spans="2:19" ht="29.25" customHeight="1" hidden="1">
      <c r="B21" s="106">
        <v>377.3</v>
      </c>
      <c r="C21" s="106">
        <v>371.4</v>
      </c>
      <c r="D21" s="106">
        <v>339</v>
      </c>
      <c r="E21" s="106">
        <v>305.5</v>
      </c>
      <c r="F21" s="106">
        <v>283.9</v>
      </c>
      <c r="G21" s="106">
        <v>251.2</v>
      </c>
      <c r="H21" s="106">
        <v>213.2</v>
      </c>
      <c r="I21" s="106">
        <v>193.5</v>
      </c>
      <c r="J21" s="106">
        <v>168.1</v>
      </c>
      <c r="K21" s="106">
        <v>158.2</v>
      </c>
      <c r="L21" s="106">
        <v>131</v>
      </c>
      <c r="M21" s="106">
        <v>113.3</v>
      </c>
      <c r="N21" s="106">
        <v>87.5</v>
      </c>
      <c r="O21" s="106">
        <v>55.1</v>
      </c>
      <c r="P21" s="106">
        <v>33.2</v>
      </c>
      <c r="Q21" s="106">
        <v>17.4</v>
      </c>
      <c r="R21" s="106" t="s">
        <v>74</v>
      </c>
      <c r="S21" s="106">
        <v>33.6</v>
      </c>
    </row>
    <row r="22" spans="2:19" ht="29.25" customHeight="1" hidden="1">
      <c r="B22" s="106">
        <v>410.9</v>
      </c>
      <c r="C22" s="106">
        <v>405</v>
      </c>
      <c r="D22" s="106">
        <v>372.6</v>
      </c>
      <c r="E22" s="106">
        <v>339.1</v>
      </c>
      <c r="F22" s="106">
        <v>317.5</v>
      </c>
      <c r="G22" s="106">
        <v>284.8</v>
      </c>
      <c r="H22" s="106">
        <v>246.8</v>
      </c>
      <c r="I22" s="106">
        <v>227.1</v>
      </c>
      <c r="J22" s="106">
        <v>201.7</v>
      </c>
      <c r="K22" s="106">
        <v>191.8</v>
      </c>
      <c r="L22" s="106">
        <v>164.6</v>
      </c>
      <c r="M22" s="106">
        <v>146.9</v>
      </c>
      <c r="N22" s="106">
        <v>121.1</v>
      </c>
      <c r="O22" s="106">
        <v>88.7</v>
      </c>
      <c r="P22" s="106">
        <v>66.8</v>
      </c>
      <c r="Q22" s="106">
        <v>51</v>
      </c>
      <c r="R22" s="106">
        <v>33.6</v>
      </c>
      <c r="S22" s="106" t="s">
        <v>75</v>
      </c>
    </row>
    <row r="23" spans="2:19" ht="29.25" customHeight="1">
      <c r="B23" s="162" t="s">
        <v>141</v>
      </c>
      <c r="C23" s="162"/>
      <c r="D23" s="162"/>
      <c r="E23" s="162"/>
      <c r="F23" s="162"/>
      <c r="G23" s="162"/>
      <c r="H23" s="162"/>
      <c r="I23" s="162"/>
      <c r="J23" s="71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7:19" ht="29.25" customHeight="1" thickBot="1">
      <c r="Q24" s="159" t="s">
        <v>10</v>
      </c>
      <c r="R24" s="159"/>
      <c r="S24" s="159"/>
    </row>
    <row r="25" spans="1:19" ht="39" customHeight="1" thickBot="1">
      <c r="A25" s="163" t="s">
        <v>91</v>
      </c>
      <c r="B25" s="74" t="s">
        <v>12</v>
      </c>
      <c r="C25" s="49">
        <f aca="true" t="shared" si="0" ref="C25:S25">IF(ROUND(ROUND($C$3*C5,-2)*$E$3,-2)&lt;4700,4700,ROUND(ROUND($C$3*C5,-2)*$E$3,-2))</f>
        <v>4700</v>
      </c>
      <c r="D25" s="50">
        <f t="shared" si="0"/>
        <v>4700</v>
      </c>
      <c r="E25" s="43">
        <f t="shared" si="0"/>
        <v>6700</v>
      </c>
      <c r="F25" s="43">
        <f t="shared" si="0"/>
        <v>8700</v>
      </c>
      <c r="G25" s="43">
        <f t="shared" si="0"/>
        <v>11700</v>
      </c>
      <c r="H25" s="43">
        <f t="shared" si="0"/>
        <v>15300</v>
      </c>
      <c r="I25" s="43">
        <f t="shared" si="0"/>
        <v>17100</v>
      </c>
      <c r="J25" s="43">
        <f t="shared" si="0"/>
        <v>19500</v>
      </c>
      <c r="K25" s="43">
        <f t="shared" si="0"/>
        <v>20400</v>
      </c>
      <c r="L25" s="43">
        <f t="shared" si="0"/>
        <v>23000</v>
      </c>
      <c r="M25" s="43">
        <f t="shared" si="0"/>
        <v>24500</v>
      </c>
      <c r="N25" s="43">
        <f t="shared" si="0"/>
        <v>27000</v>
      </c>
      <c r="O25" s="43">
        <f t="shared" si="0"/>
        <v>30000</v>
      </c>
      <c r="P25" s="43">
        <f t="shared" si="0"/>
        <v>32100</v>
      </c>
      <c r="Q25" s="43">
        <f t="shared" si="0"/>
        <v>33500</v>
      </c>
      <c r="R25" s="43">
        <f t="shared" si="0"/>
        <v>35100</v>
      </c>
      <c r="S25" s="44">
        <f t="shared" si="0"/>
        <v>38300</v>
      </c>
    </row>
    <row r="26" spans="1:19" ht="39" customHeight="1" thickBot="1">
      <c r="A26" s="163"/>
      <c r="B26" s="36">
        <f>B6</f>
        <v>5.9</v>
      </c>
      <c r="C26" s="74" t="s">
        <v>13</v>
      </c>
      <c r="D26" s="51">
        <f aca="true" t="shared" si="1" ref="D26:S26">IF(ROUND(ROUND($C$3*D6,-2)*$E$3,-2)&lt;4700,4700,ROUND(ROUND($C$3*D6,-2)*$E$3,-2))</f>
        <v>4700</v>
      </c>
      <c r="E26" s="45">
        <f t="shared" si="1"/>
        <v>6100</v>
      </c>
      <c r="F26" s="45">
        <f t="shared" si="1"/>
        <v>8200</v>
      </c>
      <c r="G26" s="45">
        <f t="shared" si="1"/>
        <v>11200</v>
      </c>
      <c r="H26" s="45">
        <f t="shared" si="1"/>
        <v>14700</v>
      </c>
      <c r="I26" s="45">
        <f t="shared" si="1"/>
        <v>16600</v>
      </c>
      <c r="J26" s="45">
        <f t="shared" si="1"/>
        <v>18900</v>
      </c>
      <c r="K26" s="45">
        <f t="shared" si="1"/>
        <v>19900</v>
      </c>
      <c r="L26" s="45">
        <f t="shared" si="1"/>
        <v>22400</v>
      </c>
      <c r="M26" s="45">
        <f t="shared" si="1"/>
        <v>24000</v>
      </c>
      <c r="N26" s="45">
        <f t="shared" si="1"/>
        <v>26400</v>
      </c>
      <c r="O26" s="45">
        <f t="shared" si="1"/>
        <v>29500</v>
      </c>
      <c r="P26" s="45">
        <f t="shared" si="1"/>
        <v>31500</v>
      </c>
      <c r="Q26" s="45">
        <f t="shared" si="1"/>
        <v>32900</v>
      </c>
      <c r="R26" s="45">
        <f t="shared" si="1"/>
        <v>34600</v>
      </c>
      <c r="S26" s="47">
        <f t="shared" si="1"/>
        <v>37700</v>
      </c>
    </row>
    <row r="27" spans="1:19" ht="39" customHeight="1" thickBot="1">
      <c r="A27" s="163"/>
      <c r="B27" s="37">
        <f>B7</f>
        <v>38.3</v>
      </c>
      <c r="C27" s="38">
        <f>C7</f>
        <v>32.4</v>
      </c>
      <c r="D27" s="74" t="s">
        <v>15</v>
      </c>
      <c r="E27" s="51">
        <f aca="true" t="shared" si="2" ref="E27:S27">IF(ROUND(ROUND($C$3*E7,-2)*$E$3,-2)&lt;4700,4700,ROUND(ROUND($C$3*E7,-2)*$E$3,-2))</f>
        <v>4700</v>
      </c>
      <c r="F27" s="45">
        <f t="shared" si="2"/>
        <v>5200</v>
      </c>
      <c r="G27" s="45">
        <f t="shared" si="2"/>
        <v>8200</v>
      </c>
      <c r="H27" s="45">
        <f t="shared" si="2"/>
        <v>11700</v>
      </c>
      <c r="I27" s="45">
        <f t="shared" si="2"/>
        <v>13600</v>
      </c>
      <c r="J27" s="45">
        <f t="shared" si="2"/>
        <v>15900</v>
      </c>
      <c r="K27" s="45">
        <f t="shared" si="2"/>
        <v>16900</v>
      </c>
      <c r="L27" s="45">
        <f t="shared" si="2"/>
        <v>19400</v>
      </c>
      <c r="M27" s="45">
        <f t="shared" si="2"/>
        <v>21000</v>
      </c>
      <c r="N27" s="45">
        <f t="shared" si="2"/>
        <v>23400</v>
      </c>
      <c r="O27" s="45">
        <f t="shared" si="2"/>
        <v>26400</v>
      </c>
      <c r="P27" s="45">
        <f t="shared" si="2"/>
        <v>28500</v>
      </c>
      <c r="Q27" s="45">
        <f t="shared" si="2"/>
        <v>29900</v>
      </c>
      <c r="R27" s="45">
        <f t="shared" si="2"/>
        <v>31600</v>
      </c>
      <c r="S27" s="47">
        <f t="shared" si="2"/>
        <v>34700</v>
      </c>
    </row>
    <row r="28" spans="1:19" ht="39" customHeight="1" thickBot="1">
      <c r="A28" s="163"/>
      <c r="B28" s="37">
        <f>B8</f>
        <v>71.8</v>
      </c>
      <c r="C28" s="39">
        <f>C8</f>
        <v>65.9</v>
      </c>
      <c r="D28" s="38">
        <f>D8</f>
        <v>33.5</v>
      </c>
      <c r="E28" s="74" t="s">
        <v>16</v>
      </c>
      <c r="F28" s="51">
        <f aca="true" t="shared" si="3" ref="F28:S28">IF(ROUND(ROUND($C$3*F8,-2)*$E$3,-2)&lt;4700,4700,ROUND(ROUND($C$3*F8,-2)*$E$3,-2))</f>
        <v>4700</v>
      </c>
      <c r="G28" s="45">
        <f t="shared" si="3"/>
        <v>5100</v>
      </c>
      <c r="H28" s="45">
        <f t="shared" si="3"/>
        <v>8600</v>
      </c>
      <c r="I28" s="45">
        <f t="shared" si="3"/>
        <v>10500</v>
      </c>
      <c r="J28" s="45">
        <f t="shared" si="3"/>
        <v>12800</v>
      </c>
      <c r="K28" s="45">
        <f t="shared" si="3"/>
        <v>13700</v>
      </c>
      <c r="L28" s="45">
        <f t="shared" si="3"/>
        <v>16200</v>
      </c>
      <c r="M28" s="45">
        <f t="shared" si="3"/>
        <v>17900</v>
      </c>
      <c r="N28" s="45">
        <f t="shared" si="3"/>
        <v>20300</v>
      </c>
      <c r="O28" s="45">
        <f t="shared" si="3"/>
        <v>23300</v>
      </c>
      <c r="P28" s="45">
        <f t="shared" si="3"/>
        <v>25400</v>
      </c>
      <c r="Q28" s="45">
        <f t="shared" si="3"/>
        <v>26800</v>
      </c>
      <c r="R28" s="45">
        <f t="shared" si="3"/>
        <v>28500</v>
      </c>
      <c r="S28" s="47">
        <f t="shared" si="3"/>
        <v>31600</v>
      </c>
    </row>
    <row r="29" spans="2:19" ht="39" customHeight="1" thickBot="1">
      <c r="B29" s="37">
        <f>B9</f>
        <v>93.4</v>
      </c>
      <c r="C29" s="39">
        <f>C9</f>
        <v>87.5</v>
      </c>
      <c r="D29" s="39">
        <f>D9</f>
        <v>55.1</v>
      </c>
      <c r="E29" s="38">
        <f>E9</f>
        <v>21.6</v>
      </c>
      <c r="F29" s="74" t="s">
        <v>17</v>
      </c>
      <c r="G29" s="51">
        <f aca="true" t="shared" si="4" ref="G29:S29">IF(ROUND(ROUND($C$3*G9,-2)*$E$3,-2)&lt;4700,4700,ROUND(ROUND($C$3*G9,-2)*$E$3,-2))</f>
        <v>4700</v>
      </c>
      <c r="H29" s="45">
        <f t="shared" si="4"/>
        <v>6600</v>
      </c>
      <c r="I29" s="45">
        <f t="shared" si="4"/>
        <v>8400</v>
      </c>
      <c r="J29" s="45">
        <f t="shared" si="4"/>
        <v>10800</v>
      </c>
      <c r="K29" s="45">
        <f t="shared" si="4"/>
        <v>11700</v>
      </c>
      <c r="L29" s="45">
        <f t="shared" si="4"/>
        <v>14300</v>
      </c>
      <c r="M29" s="45">
        <f t="shared" si="4"/>
        <v>15800</v>
      </c>
      <c r="N29" s="45">
        <f t="shared" si="4"/>
        <v>18300</v>
      </c>
      <c r="O29" s="45">
        <f t="shared" si="4"/>
        <v>21300</v>
      </c>
      <c r="P29" s="45">
        <f t="shared" si="4"/>
        <v>23400</v>
      </c>
      <c r="Q29" s="45">
        <f t="shared" si="4"/>
        <v>24800</v>
      </c>
      <c r="R29" s="45">
        <f t="shared" si="4"/>
        <v>26400</v>
      </c>
      <c r="S29" s="47">
        <f t="shared" si="4"/>
        <v>29600</v>
      </c>
    </row>
    <row r="30" spans="2:19" ht="39" customHeight="1" thickBot="1">
      <c r="B30" s="37">
        <f>B10</f>
        <v>126.1</v>
      </c>
      <c r="C30" s="39">
        <f>C10</f>
        <v>120.2</v>
      </c>
      <c r="D30" s="39">
        <f>D10</f>
        <v>87.8</v>
      </c>
      <c r="E30" s="39">
        <f>E10</f>
        <v>54.3</v>
      </c>
      <c r="F30" s="38">
        <f>F10</f>
        <v>32.7</v>
      </c>
      <c r="G30" s="74" t="s">
        <v>32</v>
      </c>
      <c r="H30" s="51">
        <f aca="true" t="shared" si="5" ref="H30:S30">IF(ROUND(ROUND($C$3*H10,-2)*$E$3,-2)&lt;4700,4700,ROUND(ROUND($C$3*H10,-2)*$E$3,-2))</f>
        <v>4700</v>
      </c>
      <c r="I30" s="45">
        <f t="shared" si="5"/>
        <v>5400</v>
      </c>
      <c r="J30" s="45">
        <f t="shared" si="5"/>
        <v>7800</v>
      </c>
      <c r="K30" s="45">
        <f t="shared" si="5"/>
        <v>8700</v>
      </c>
      <c r="L30" s="45">
        <f t="shared" si="5"/>
        <v>11200</v>
      </c>
      <c r="M30" s="45">
        <f t="shared" si="5"/>
        <v>12800</v>
      </c>
      <c r="N30" s="45">
        <f t="shared" si="5"/>
        <v>15200</v>
      </c>
      <c r="O30" s="45">
        <f t="shared" si="5"/>
        <v>18200</v>
      </c>
      <c r="P30" s="45">
        <f t="shared" si="5"/>
        <v>20300</v>
      </c>
      <c r="Q30" s="45">
        <f t="shared" si="5"/>
        <v>21700</v>
      </c>
      <c r="R30" s="45">
        <f t="shared" si="5"/>
        <v>23400</v>
      </c>
      <c r="S30" s="47">
        <f t="shared" si="5"/>
        <v>26500</v>
      </c>
    </row>
    <row r="31" spans="2:19" ht="39" customHeight="1" thickBot="1">
      <c r="B31" s="37">
        <f aca="true" t="shared" si="6" ref="B31:G31">B11</f>
        <v>164.1</v>
      </c>
      <c r="C31" s="39">
        <f t="shared" si="6"/>
        <v>158.2</v>
      </c>
      <c r="D31" s="39">
        <f t="shared" si="6"/>
        <v>125.8</v>
      </c>
      <c r="E31" s="39">
        <f t="shared" si="6"/>
        <v>92.3</v>
      </c>
      <c r="F31" s="39">
        <f t="shared" si="6"/>
        <v>70.7</v>
      </c>
      <c r="G31" s="38">
        <f t="shared" si="6"/>
        <v>38</v>
      </c>
      <c r="H31" s="74" t="s">
        <v>64</v>
      </c>
      <c r="I31" s="51">
        <f aca="true" t="shared" si="7" ref="I31:S31">IF(ROUND(ROUND($C$3*I11,-2)*$E$3,-2)&lt;4700,4700,ROUND(ROUND($C$3*I11,-2)*$E$3,-2))</f>
        <v>4700</v>
      </c>
      <c r="J31" s="52">
        <f t="shared" si="7"/>
        <v>4700</v>
      </c>
      <c r="K31" s="45">
        <f t="shared" si="7"/>
        <v>5100</v>
      </c>
      <c r="L31" s="45">
        <f t="shared" si="7"/>
        <v>7700</v>
      </c>
      <c r="M31" s="45">
        <f t="shared" si="7"/>
        <v>9300</v>
      </c>
      <c r="N31" s="45">
        <f t="shared" si="7"/>
        <v>11700</v>
      </c>
      <c r="O31" s="45">
        <f t="shared" si="7"/>
        <v>14700</v>
      </c>
      <c r="P31" s="45">
        <f t="shared" si="7"/>
        <v>16800</v>
      </c>
      <c r="Q31" s="45">
        <f t="shared" si="7"/>
        <v>18200</v>
      </c>
      <c r="R31" s="45">
        <f t="shared" si="7"/>
        <v>19900</v>
      </c>
      <c r="S31" s="47">
        <f t="shared" si="7"/>
        <v>23000</v>
      </c>
    </row>
    <row r="32" spans="2:19" ht="39" customHeight="1" thickBot="1">
      <c r="B32" s="37">
        <f aca="true" t="shared" si="8" ref="B32:H32">B12</f>
        <v>183.8</v>
      </c>
      <c r="C32" s="39">
        <f t="shared" si="8"/>
        <v>177.9</v>
      </c>
      <c r="D32" s="39">
        <f t="shared" si="8"/>
        <v>145.5</v>
      </c>
      <c r="E32" s="39">
        <f t="shared" si="8"/>
        <v>112</v>
      </c>
      <c r="F32" s="39">
        <f t="shared" si="8"/>
        <v>90.4</v>
      </c>
      <c r="G32" s="39">
        <f t="shared" si="8"/>
        <v>57.7</v>
      </c>
      <c r="H32" s="38">
        <f t="shared" si="8"/>
        <v>19.7</v>
      </c>
      <c r="I32" s="74" t="s">
        <v>65</v>
      </c>
      <c r="J32" s="51">
        <f aca="true" t="shared" si="9" ref="J32:S32">IF(ROUND(ROUND($C$3*J12,-2)*$E$3,-2)&lt;4700,4700,ROUND(ROUND($C$3*J12,-2)*$E$3,-2))</f>
        <v>4700</v>
      </c>
      <c r="K32" s="52">
        <f t="shared" si="9"/>
        <v>4700</v>
      </c>
      <c r="L32" s="45">
        <f t="shared" si="9"/>
        <v>5800</v>
      </c>
      <c r="M32" s="45">
        <f t="shared" si="9"/>
        <v>7500</v>
      </c>
      <c r="N32" s="45">
        <f t="shared" si="9"/>
        <v>9800</v>
      </c>
      <c r="O32" s="45">
        <f t="shared" si="9"/>
        <v>12800</v>
      </c>
      <c r="P32" s="45">
        <f t="shared" si="9"/>
        <v>14900</v>
      </c>
      <c r="Q32" s="45">
        <f t="shared" si="9"/>
        <v>16400</v>
      </c>
      <c r="R32" s="45">
        <f t="shared" si="9"/>
        <v>18000</v>
      </c>
      <c r="S32" s="47">
        <f t="shared" si="9"/>
        <v>21100</v>
      </c>
    </row>
    <row r="33" spans="2:19" ht="39" customHeight="1" thickBot="1">
      <c r="B33" s="37">
        <f aca="true" t="shared" si="10" ref="B33:I33">B13</f>
        <v>209.2</v>
      </c>
      <c r="C33" s="39">
        <f t="shared" si="10"/>
        <v>203.3</v>
      </c>
      <c r="D33" s="39">
        <f t="shared" si="10"/>
        <v>170.9</v>
      </c>
      <c r="E33" s="39">
        <f t="shared" si="10"/>
        <v>137.4</v>
      </c>
      <c r="F33" s="39">
        <f t="shared" si="10"/>
        <v>115.8</v>
      </c>
      <c r="G33" s="39">
        <f t="shared" si="10"/>
        <v>83.1</v>
      </c>
      <c r="H33" s="39">
        <f t="shared" si="10"/>
        <v>45.1</v>
      </c>
      <c r="I33" s="38">
        <f t="shared" si="10"/>
        <v>25.4</v>
      </c>
      <c r="J33" s="74" t="s">
        <v>66</v>
      </c>
      <c r="K33" s="51">
        <f aca="true" t="shared" si="11" ref="K33:S33">IF(ROUND(ROUND($C$3*K13,-2)*$E$3,-2)&lt;4700,4700,ROUND(ROUND($C$3*K13,-2)*$E$3,-2))</f>
        <v>4700</v>
      </c>
      <c r="L33" s="52">
        <f t="shared" si="11"/>
        <v>4700</v>
      </c>
      <c r="M33" s="45">
        <f t="shared" si="11"/>
        <v>5100</v>
      </c>
      <c r="N33" s="45">
        <f t="shared" si="11"/>
        <v>7500</v>
      </c>
      <c r="O33" s="45">
        <f t="shared" si="11"/>
        <v>10600</v>
      </c>
      <c r="P33" s="45">
        <f t="shared" si="11"/>
        <v>12500</v>
      </c>
      <c r="Q33" s="45">
        <f t="shared" si="11"/>
        <v>14100</v>
      </c>
      <c r="R33" s="45">
        <f t="shared" si="11"/>
        <v>15600</v>
      </c>
      <c r="S33" s="47">
        <f t="shared" si="11"/>
        <v>18700</v>
      </c>
    </row>
    <row r="34" spans="2:19" ht="39" customHeight="1" thickBot="1">
      <c r="B34" s="37">
        <f aca="true" t="shared" si="12" ref="B34:J34">B14</f>
        <v>219.1</v>
      </c>
      <c r="C34" s="39">
        <f t="shared" si="12"/>
        <v>213.2</v>
      </c>
      <c r="D34" s="39">
        <f t="shared" si="12"/>
        <v>180.8</v>
      </c>
      <c r="E34" s="39">
        <f t="shared" si="12"/>
        <v>147.3</v>
      </c>
      <c r="F34" s="39">
        <f t="shared" si="12"/>
        <v>125.7</v>
      </c>
      <c r="G34" s="39">
        <f t="shared" si="12"/>
        <v>93</v>
      </c>
      <c r="H34" s="39">
        <f t="shared" si="12"/>
        <v>55</v>
      </c>
      <c r="I34" s="39">
        <f t="shared" si="12"/>
        <v>35.3</v>
      </c>
      <c r="J34" s="38">
        <f t="shared" si="12"/>
        <v>9.900000000000006</v>
      </c>
      <c r="K34" s="74" t="s">
        <v>71</v>
      </c>
      <c r="L34" s="51">
        <f aca="true" t="shared" si="13" ref="L34:S34">IF(ROUND(ROUND($C$3*L14,-2)*$E$3,-2)&lt;4700,4700,ROUND(ROUND($C$3*L14,-2)*$E$3,-2))</f>
        <v>4700</v>
      </c>
      <c r="M34" s="52">
        <f t="shared" si="13"/>
        <v>4700</v>
      </c>
      <c r="N34" s="45">
        <f t="shared" si="13"/>
        <v>6600</v>
      </c>
      <c r="O34" s="45">
        <f t="shared" si="13"/>
        <v>9600</v>
      </c>
      <c r="P34" s="45">
        <f t="shared" si="13"/>
        <v>11600</v>
      </c>
      <c r="Q34" s="45">
        <f t="shared" si="13"/>
        <v>13100</v>
      </c>
      <c r="R34" s="45">
        <f t="shared" si="13"/>
        <v>14700</v>
      </c>
      <c r="S34" s="47">
        <f t="shared" si="13"/>
        <v>17900</v>
      </c>
    </row>
    <row r="35" spans="2:19" ht="39" customHeight="1" thickBot="1">
      <c r="B35" s="37">
        <f aca="true" t="shared" si="14" ref="B35:K35">B15</f>
        <v>246.3</v>
      </c>
      <c r="C35" s="39">
        <f t="shared" si="14"/>
        <v>240.4</v>
      </c>
      <c r="D35" s="39">
        <f t="shared" si="14"/>
        <v>208</v>
      </c>
      <c r="E35" s="39">
        <f t="shared" si="14"/>
        <v>174.5</v>
      </c>
      <c r="F35" s="39">
        <f t="shared" si="14"/>
        <v>152.9</v>
      </c>
      <c r="G35" s="39">
        <f t="shared" si="14"/>
        <v>120.2</v>
      </c>
      <c r="H35" s="39">
        <f t="shared" si="14"/>
        <v>82.2</v>
      </c>
      <c r="I35" s="39">
        <f t="shared" si="14"/>
        <v>62.5</v>
      </c>
      <c r="J35" s="39">
        <f t="shared" si="14"/>
        <v>37.1</v>
      </c>
      <c r="K35" s="38">
        <f t="shared" si="14"/>
        <v>27.2</v>
      </c>
      <c r="L35" s="74" t="s">
        <v>31</v>
      </c>
      <c r="M35" s="51">
        <f aca="true" t="shared" si="15" ref="M35:S35">IF(ROUND(ROUND($C$3*M15,-2)*$E$3,-2)&lt;4700,4700,ROUND(ROUND($C$3*M15,-2)*$E$3,-2))</f>
        <v>4700</v>
      </c>
      <c r="N35" s="52">
        <f t="shared" si="15"/>
        <v>4700</v>
      </c>
      <c r="O35" s="45">
        <f t="shared" si="15"/>
        <v>7000</v>
      </c>
      <c r="P35" s="45">
        <f t="shared" si="15"/>
        <v>9100</v>
      </c>
      <c r="Q35" s="45">
        <f t="shared" si="15"/>
        <v>10600</v>
      </c>
      <c r="R35" s="45">
        <f t="shared" si="15"/>
        <v>12200</v>
      </c>
      <c r="S35" s="47">
        <f t="shared" si="15"/>
        <v>15300</v>
      </c>
    </row>
    <row r="36" spans="2:19" ht="39" customHeight="1" thickBot="1">
      <c r="B36" s="37">
        <f aca="true" t="shared" si="16" ref="B36:L36">B16</f>
        <v>264</v>
      </c>
      <c r="C36" s="39">
        <f t="shared" si="16"/>
        <v>258.1</v>
      </c>
      <c r="D36" s="39">
        <f t="shared" si="16"/>
        <v>225.7</v>
      </c>
      <c r="E36" s="39">
        <f t="shared" si="16"/>
        <v>192.2</v>
      </c>
      <c r="F36" s="39">
        <f t="shared" si="16"/>
        <v>170.6</v>
      </c>
      <c r="G36" s="39">
        <f t="shared" si="16"/>
        <v>137.9</v>
      </c>
      <c r="H36" s="39">
        <f t="shared" si="16"/>
        <v>99.9</v>
      </c>
      <c r="I36" s="39">
        <f t="shared" si="16"/>
        <v>80.2</v>
      </c>
      <c r="J36" s="39">
        <f t="shared" si="16"/>
        <v>54.8</v>
      </c>
      <c r="K36" s="39">
        <f t="shared" si="16"/>
        <v>44.9</v>
      </c>
      <c r="L36" s="38">
        <f t="shared" si="16"/>
        <v>17.7</v>
      </c>
      <c r="M36" s="74" t="s">
        <v>67</v>
      </c>
      <c r="N36" s="51">
        <f aca="true" t="shared" si="17" ref="N36:S36">IF(ROUND(ROUND($C$3*N16,-2)*$E$3,-2)&lt;4700,4700,ROUND(ROUND($C$3*N16,-2)*$E$3,-2))</f>
        <v>4700</v>
      </c>
      <c r="O36" s="45">
        <f t="shared" si="17"/>
        <v>5400</v>
      </c>
      <c r="P36" s="45">
        <f t="shared" si="17"/>
        <v>7500</v>
      </c>
      <c r="Q36" s="45">
        <f t="shared" si="17"/>
        <v>8900</v>
      </c>
      <c r="R36" s="45">
        <f t="shared" si="17"/>
        <v>10600</v>
      </c>
      <c r="S36" s="47">
        <f t="shared" si="17"/>
        <v>13700</v>
      </c>
    </row>
    <row r="37" spans="2:19" ht="39" customHeight="1" thickBot="1">
      <c r="B37" s="37">
        <f aca="true" t="shared" si="18" ref="B37:M37">B17</f>
        <v>289.8</v>
      </c>
      <c r="C37" s="39">
        <f t="shared" si="18"/>
        <v>283.9</v>
      </c>
      <c r="D37" s="39">
        <f t="shared" si="18"/>
        <v>251.5</v>
      </c>
      <c r="E37" s="39">
        <f t="shared" si="18"/>
        <v>218</v>
      </c>
      <c r="F37" s="39">
        <f t="shared" si="18"/>
        <v>196.4</v>
      </c>
      <c r="G37" s="39">
        <f t="shared" si="18"/>
        <v>163.7</v>
      </c>
      <c r="H37" s="39">
        <f t="shared" si="18"/>
        <v>125.7</v>
      </c>
      <c r="I37" s="39">
        <f t="shared" si="18"/>
        <v>106</v>
      </c>
      <c r="J37" s="39">
        <f t="shared" si="18"/>
        <v>80.60000000000005</v>
      </c>
      <c r="K37" s="39">
        <f t="shared" si="18"/>
        <v>70.7</v>
      </c>
      <c r="L37" s="39">
        <f t="shared" si="18"/>
        <v>43.500000000000064</v>
      </c>
      <c r="M37" s="38">
        <f t="shared" si="18"/>
        <v>25.8</v>
      </c>
      <c r="N37" s="74" t="s">
        <v>68</v>
      </c>
      <c r="O37" s="51">
        <f>IF(ROUND(ROUND($C$3*O17,-2)*$E$3,-2)&lt;4700,4700,ROUND(ROUND($C$3*O17,-2)*$E$3,-2))</f>
        <v>4700</v>
      </c>
      <c r="P37" s="45">
        <f>IF(ROUND(ROUND($C$3*P17,-2)*$E$3,-2)&lt;4700,4700,ROUND(ROUND($C$3*P17,-2)*$E$3,-2))</f>
        <v>5100</v>
      </c>
      <c r="Q37" s="45">
        <f>IF(ROUND(ROUND($C$3*Q17,-2)*$E$3,-2)&lt;4700,4700,ROUND(ROUND($C$3*Q17,-2)*$E$3,-2))</f>
        <v>6500</v>
      </c>
      <c r="R37" s="45">
        <f>IF(ROUND(ROUND($C$3*R17,-2)*$E$3,-2)&lt;4700,4700,ROUND(ROUND($C$3*R17,-2)*$E$3,-2))</f>
        <v>8200</v>
      </c>
      <c r="S37" s="47">
        <f>IF(ROUND(ROUND($C$3*S17,-2)*$E$3,-2)&lt;4700,4700,ROUND(ROUND($C$3*S17,-2)*$E$3,-2))</f>
        <v>11300</v>
      </c>
    </row>
    <row r="38" spans="2:19" ht="39" customHeight="1" thickBot="1">
      <c r="B38" s="37">
        <f aca="true" t="shared" si="19" ref="B38:N38">B18</f>
        <v>322.2</v>
      </c>
      <c r="C38" s="39">
        <f t="shared" si="19"/>
        <v>316.3</v>
      </c>
      <c r="D38" s="39">
        <f t="shared" si="19"/>
        <v>283.9</v>
      </c>
      <c r="E38" s="39">
        <f t="shared" si="19"/>
        <v>250.4</v>
      </c>
      <c r="F38" s="39">
        <f t="shared" si="19"/>
        <v>228.8</v>
      </c>
      <c r="G38" s="39">
        <f t="shared" si="19"/>
        <v>196.1</v>
      </c>
      <c r="H38" s="39">
        <f t="shared" si="19"/>
        <v>158.1</v>
      </c>
      <c r="I38" s="39">
        <f t="shared" si="19"/>
        <v>138.4</v>
      </c>
      <c r="J38" s="39">
        <f t="shared" si="19"/>
        <v>113</v>
      </c>
      <c r="K38" s="39">
        <f t="shared" si="19"/>
        <v>103.1</v>
      </c>
      <c r="L38" s="39">
        <f t="shared" si="19"/>
        <v>75.9</v>
      </c>
      <c r="M38" s="39">
        <f t="shared" si="19"/>
        <v>58.2</v>
      </c>
      <c r="N38" s="38">
        <f t="shared" si="19"/>
        <v>32.4</v>
      </c>
      <c r="O38" s="74" t="s">
        <v>69</v>
      </c>
      <c r="P38" s="51">
        <f>IF(ROUND(ROUND($C$3*P18,-2)*$E$3,-2)&lt;4700,4700,ROUND(ROUND($C$3*P18,-2)*$E$3,-2))</f>
        <v>4700</v>
      </c>
      <c r="Q38" s="45">
        <f>IF(ROUND(ROUND($C$3*Q18,-2)*$E$3,-2)&lt;4700,4700,ROUND(ROUND($C$3*Q18,-2)*$E$3,-2))</f>
        <v>4700</v>
      </c>
      <c r="R38" s="45">
        <f>IF(ROUND(ROUND($C$3*R18,-2)*$E$3,-2)&lt;4700,4700,ROUND(ROUND($C$3*R18,-2)*$E$3,-2))</f>
        <v>5200</v>
      </c>
      <c r="S38" s="47">
        <f>IF(ROUND(ROUND($C$3*S18,-2)*$E$3,-2)&lt;4700,4700,ROUND(ROUND($C$3*S18,-2)*$E$3,-2))</f>
        <v>8300</v>
      </c>
    </row>
    <row r="39" spans="2:19" ht="39" customHeight="1" thickBot="1">
      <c r="B39" s="37">
        <f aca="true" t="shared" si="20" ref="B39:O39">B19</f>
        <v>344.1</v>
      </c>
      <c r="C39" s="39">
        <f t="shared" si="20"/>
        <v>338.2</v>
      </c>
      <c r="D39" s="39">
        <f t="shared" si="20"/>
        <v>305.8</v>
      </c>
      <c r="E39" s="39">
        <f t="shared" si="20"/>
        <v>272.3</v>
      </c>
      <c r="F39" s="39">
        <f t="shared" si="20"/>
        <v>250.7</v>
      </c>
      <c r="G39" s="39">
        <f t="shared" si="20"/>
        <v>218</v>
      </c>
      <c r="H39" s="39">
        <f t="shared" si="20"/>
        <v>180</v>
      </c>
      <c r="I39" s="39">
        <f t="shared" si="20"/>
        <v>160.3</v>
      </c>
      <c r="J39" s="39">
        <f t="shared" si="20"/>
        <v>134.9</v>
      </c>
      <c r="K39" s="39">
        <f t="shared" si="20"/>
        <v>125</v>
      </c>
      <c r="L39" s="39">
        <f t="shared" si="20"/>
        <v>97.80000000000007</v>
      </c>
      <c r="M39" s="39">
        <f t="shared" si="20"/>
        <v>80.1</v>
      </c>
      <c r="N39" s="39">
        <f t="shared" si="20"/>
        <v>54.3</v>
      </c>
      <c r="O39" s="38">
        <f t="shared" si="20"/>
        <v>21.9</v>
      </c>
      <c r="P39" s="74" t="s">
        <v>72</v>
      </c>
      <c r="Q39" s="51">
        <f>IF(ROUND(ROUND($C$3*Q19,-2)*$E$3,-2)&lt;4700,4700,ROUND(ROUND($C$3*Q19,-2)*$E$3,-2))</f>
        <v>4700</v>
      </c>
      <c r="R39" s="52">
        <f>IF(ROUND(ROUND($C$3*R19,-2)*$E$3,-2)&lt;4700,4700,ROUND(ROUND($C$3*R19,-2)*$E$3,-2))</f>
        <v>4700</v>
      </c>
      <c r="S39" s="47">
        <f>IF(ROUND(ROUND($C$3*S19,-2)*$E$3,-2)&lt;4700,4700,ROUND(ROUND($C$3*S19,-2)*$E$3,-2))</f>
        <v>6200</v>
      </c>
    </row>
    <row r="40" spans="2:19" ht="39" customHeight="1" thickBot="1">
      <c r="B40" s="37">
        <f aca="true" t="shared" si="21" ref="B40:P40">B20</f>
        <v>359.9</v>
      </c>
      <c r="C40" s="39">
        <f t="shared" si="21"/>
        <v>354</v>
      </c>
      <c r="D40" s="39">
        <f t="shared" si="21"/>
        <v>321.6</v>
      </c>
      <c r="E40" s="39">
        <f t="shared" si="21"/>
        <v>288.1</v>
      </c>
      <c r="F40" s="39">
        <f t="shared" si="21"/>
        <v>266.5</v>
      </c>
      <c r="G40" s="39">
        <f t="shared" si="21"/>
        <v>233.8</v>
      </c>
      <c r="H40" s="39">
        <f t="shared" si="21"/>
        <v>195.8</v>
      </c>
      <c r="I40" s="39">
        <f t="shared" si="21"/>
        <v>176.1</v>
      </c>
      <c r="J40" s="39">
        <f t="shared" si="21"/>
        <v>150.7</v>
      </c>
      <c r="K40" s="39">
        <f t="shared" si="21"/>
        <v>140.8</v>
      </c>
      <c r="L40" s="39">
        <f t="shared" si="21"/>
        <v>113.6</v>
      </c>
      <c r="M40" s="39">
        <f t="shared" si="21"/>
        <v>95.9</v>
      </c>
      <c r="N40" s="39">
        <f t="shared" si="21"/>
        <v>70.1</v>
      </c>
      <c r="O40" s="39">
        <f t="shared" si="21"/>
        <v>37.7</v>
      </c>
      <c r="P40" s="38">
        <f t="shared" si="21"/>
        <v>15.8</v>
      </c>
      <c r="Q40" s="74" t="s">
        <v>73</v>
      </c>
      <c r="R40" s="51">
        <f>IF(ROUND(ROUND($C$3*R20,-2)*$E$3,-2)&lt;4700,4700,ROUND(ROUND($C$3*R20,-2)*$E$3,-2))</f>
        <v>4700</v>
      </c>
      <c r="S40" s="47">
        <f>IF(ROUND(ROUND($C$3*S20,-2)*$E$3,-2)&lt;4700,4700,ROUND(ROUND($C$3*S20,-2)*$E$3,-2))</f>
        <v>4800</v>
      </c>
    </row>
    <row r="41" spans="2:19" ht="39" customHeight="1" thickBot="1">
      <c r="B41" s="37">
        <f aca="true" t="shared" si="22" ref="B41:Q41">B21</f>
        <v>377.3</v>
      </c>
      <c r="C41" s="39">
        <f t="shared" si="22"/>
        <v>371.4</v>
      </c>
      <c r="D41" s="39">
        <f t="shared" si="22"/>
        <v>339</v>
      </c>
      <c r="E41" s="39">
        <f t="shared" si="22"/>
        <v>305.5</v>
      </c>
      <c r="F41" s="39">
        <f t="shared" si="22"/>
        <v>283.9</v>
      </c>
      <c r="G41" s="39">
        <f t="shared" si="22"/>
        <v>251.2</v>
      </c>
      <c r="H41" s="39">
        <f t="shared" si="22"/>
        <v>213.2</v>
      </c>
      <c r="I41" s="39">
        <f t="shared" si="22"/>
        <v>193.5</v>
      </c>
      <c r="J41" s="39">
        <f t="shared" si="22"/>
        <v>168.1</v>
      </c>
      <c r="K41" s="39">
        <f t="shared" si="22"/>
        <v>158.2</v>
      </c>
      <c r="L41" s="39">
        <f t="shared" si="22"/>
        <v>131</v>
      </c>
      <c r="M41" s="39">
        <f t="shared" si="22"/>
        <v>113.3</v>
      </c>
      <c r="N41" s="39">
        <f t="shared" si="22"/>
        <v>87.5</v>
      </c>
      <c r="O41" s="39">
        <f t="shared" si="22"/>
        <v>55.1</v>
      </c>
      <c r="P41" s="39">
        <f t="shared" si="22"/>
        <v>33.2</v>
      </c>
      <c r="Q41" s="38">
        <f t="shared" si="22"/>
        <v>17.4</v>
      </c>
      <c r="R41" s="74" t="s">
        <v>74</v>
      </c>
      <c r="S41" s="53">
        <f>IF(ROUND(ROUND($C$3*S21,-2)*$E$3,-2)&lt;4700,4700,ROUND(ROUND($C$3*S21,-2)*$E$3,-2))</f>
        <v>4700</v>
      </c>
    </row>
    <row r="42" spans="2:19" ht="39" customHeight="1" thickBot="1">
      <c r="B42" s="40">
        <f aca="true" t="shared" si="23" ref="B42:R42">B22</f>
        <v>410.9</v>
      </c>
      <c r="C42" s="41">
        <f t="shared" si="23"/>
        <v>405</v>
      </c>
      <c r="D42" s="41">
        <f t="shared" si="23"/>
        <v>372.6</v>
      </c>
      <c r="E42" s="41">
        <f t="shared" si="23"/>
        <v>339.1</v>
      </c>
      <c r="F42" s="41">
        <f t="shared" si="23"/>
        <v>317.5</v>
      </c>
      <c r="G42" s="41">
        <f t="shared" si="23"/>
        <v>284.8</v>
      </c>
      <c r="H42" s="41">
        <f t="shared" si="23"/>
        <v>246.8</v>
      </c>
      <c r="I42" s="41">
        <f t="shared" si="23"/>
        <v>227.1</v>
      </c>
      <c r="J42" s="41">
        <f t="shared" si="23"/>
        <v>201.7</v>
      </c>
      <c r="K42" s="41">
        <f t="shared" si="23"/>
        <v>191.8</v>
      </c>
      <c r="L42" s="41">
        <f t="shared" si="23"/>
        <v>164.6</v>
      </c>
      <c r="M42" s="41">
        <f t="shared" si="23"/>
        <v>146.9</v>
      </c>
      <c r="N42" s="41">
        <f t="shared" si="23"/>
        <v>121.1</v>
      </c>
      <c r="O42" s="41">
        <f t="shared" si="23"/>
        <v>88.7</v>
      </c>
      <c r="P42" s="41">
        <f t="shared" si="23"/>
        <v>66.8</v>
      </c>
      <c r="Q42" s="41">
        <f t="shared" si="23"/>
        <v>51</v>
      </c>
      <c r="R42" s="42">
        <f t="shared" si="23"/>
        <v>33.6</v>
      </c>
      <c r="S42" s="74" t="s">
        <v>75</v>
      </c>
    </row>
  </sheetData>
  <mergeCells count="3">
    <mergeCell ref="A25:A28"/>
    <mergeCell ref="B23:I23"/>
    <mergeCell ref="Q24:S24"/>
  </mergeCells>
  <printOptions/>
  <pageMargins left="0.3937007874015748" right="0.2362204724409449" top="1.1811023622047245" bottom="0.5905511811023623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2:S42"/>
  <sheetViews>
    <sheetView zoomScale="55" zoomScaleNormal="55" zoomScaleSheetLayoutView="55" workbookViewId="0" topLeftCell="A23">
      <selection activeCell="M34" sqref="M34"/>
    </sheetView>
  </sheetViews>
  <sheetFormatPr defaultColWidth="8.88671875" defaultRowHeight="29.25" customHeight="1"/>
  <cols>
    <col min="1" max="1" width="7.4453125" style="33" customWidth="1"/>
    <col min="2" max="16384" width="10.88671875" style="33" customWidth="1"/>
  </cols>
  <sheetData>
    <row r="1" ht="17.25" customHeight="1" hidden="1"/>
    <row r="2" spans="3:7" s="26" customFormat="1" ht="30.75" customHeight="1" hidden="1">
      <c r="C2" s="116" t="s">
        <v>99</v>
      </c>
      <c r="D2" s="116" t="s">
        <v>100</v>
      </c>
      <c r="E2" s="116" t="s">
        <v>101</v>
      </c>
      <c r="G2" s="21"/>
    </row>
    <row r="3" spans="3:5" ht="28.5" customHeight="1" hidden="1">
      <c r="C3" s="150">
        <v>89.95</v>
      </c>
      <c r="D3" s="150">
        <v>0.99</v>
      </c>
      <c r="E3" s="151">
        <v>1.035</v>
      </c>
    </row>
    <row r="4" ht="29.25" customHeight="1" hidden="1"/>
    <row r="5" spans="2:19" ht="29.25" customHeight="1" hidden="1">
      <c r="B5" s="106" t="s">
        <v>12</v>
      </c>
      <c r="C5" s="106">
        <v>5.9</v>
      </c>
      <c r="D5" s="106">
        <v>38.3</v>
      </c>
      <c r="E5" s="106">
        <v>71.8</v>
      </c>
      <c r="F5" s="106">
        <v>93.4</v>
      </c>
      <c r="G5" s="106">
        <v>126.1</v>
      </c>
      <c r="H5" s="106">
        <v>164.1</v>
      </c>
      <c r="I5" s="106">
        <v>183.8</v>
      </c>
      <c r="J5" s="106">
        <v>209.2</v>
      </c>
      <c r="K5" s="106">
        <v>219.1</v>
      </c>
      <c r="L5" s="106">
        <v>246.3</v>
      </c>
      <c r="M5" s="106">
        <v>264</v>
      </c>
      <c r="N5" s="106">
        <v>289.8</v>
      </c>
      <c r="O5" s="106">
        <v>322.2</v>
      </c>
      <c r="P5" s="106">
        <v>344.1</v>
      </c>
      <c r="Q5" s="106">
        <v>359.9</v>
      </c>
      <c r="R5" s="106">
        <v>377.3</v>
      </c>
      <c r="S5" s="106">
        <v>410.9</v>
      </c>
    </row>
    <row r="6" spans="2:19" ht="29.25" customHeight="1" hidden="1">
      <c r="B6" s="106">
        <v>5.9</v>
      </c>
      <c r="C6" s="106" t="s">
        <v>13</v>
      </c>
      <c r="D6" s="106">
        <v>32.4</v>
      </c>
      <c r="E6" s="106">
        <v>65.9</v>
      </c>
      <c r="F6" s="106">
        <v>87.5</v>
      </c>
      <c r="G6" s="106">
        <v>120.2</v>
      </c>
      <c r="H6" s="106">
        <v>158.2</v>
      </c>
      <c r="I6" s="106">
        <v>177.9</v>
      </c>
      <c r="J6" s="106">
        <v>203.3</v>
      </c>
      <c r="K6" s="106">
        <v>213.2</v>
      </c>
      <c r="L6" s="106">
        <v>240.4</v>
      </c>
      <c r="M6" s="106">
        <v>258.1</v>
      </c>
      <c r="N6" s="106">
        <v>283.9</v>
      </c>
      <c r="O6" s="106">
        <v>316.3</v>
      </c>
      <c r="P6" s="106">
        <v>338.2</v>
      </c>
      <c r="Q6" s="106">
        <v>354</v>
      </c>
      <c r="R6" s="106">
        <v>371.4</v>
      </c>
      <c r="S6" s="106">
        <v>405</v>
      </c>
    </row>
    <row r="7" spans="2:19" ht="29.25" customHeight="1" hidden="1">
      <c r="B7" s="106">
        <v>38.3</v>
      </c>
      <c r="C7" s="106">
        <v>32.4</v>
      </c>
      <c r="D7" s="106" t="s">
        <v>15</v>
      </c>
      <c r="E7" s="106">
        <v>33.5</v>
      </c>
      <c r="F7" s="106">
        <v>55.1</v>
      </c>
      <c r="G7" s="106">
        <v>87.8</v>
      </c>
      <c r="H7" s="106">
        <v>125.8</v>
      </c>
      <c r="I7" s="106">
        <v>145.5</v>
      </c>
      <c r="J7" s="106">
        <v>170.9</v>
      </c>
      <c r="K7" s="106">
        <v>180.8</v>
      </c>
      <c r="L7" s="106">
        <v>208</v>
      </c>
      <c r="M7" s="106">
        <v>225.7</v>
      </c>
      <c r="N7" s="106">
        <v>251.5</v>
      </c>
      <c r="O7" s="106">
        <v>283.9</v>
      </c>
      <c r="P7" s="106">
        <v>305.8</v>
      </c>
      <c r="Q7" s="106">
        <v>321.6</v>
      </c>
      <c r="R7" s="106">
        <v>339</v>
      </c>
      <c r="S7" s="106">
        <v>372.6</v>
      </c>
    </row>
    <row r="8" spans="2:19" ht="29.25" customHeight="1" hidden="1">
      <c r="B8" s="106">
        <v>71.8</v>
      </c>
      <c r="C8" s="106">
        <v>65.9</v>
      </c>
      <c r="D8" s="106">
        <v>33.5</v>
      </c>
      <c r="E8" s="106" t="s">
        <v>16</v>
      </c>
      <c r="F8" s="106">
        <v>21.6</v>
      </c>
      <c r="G8" s="106">
        <v>54.3</v>
      </c>
      <c r="H8" s="106">
        <v>92.3</v>
      </c>
      <c r="I8" s="106">
        <v>112</v>
      </c>
      <c r="J8" s="106">
        <v>137.4</v>
      </c>
      <c r="K8" s="106">
        <v>147.3</v>
      </c>
      <c r="L8" s="106">
        <v>174.5</v>
      </c>
      <c r="M8" s="106">
        <v>192.2</v>
      </c>
      <c r="N8" s="106">
        <v>218</v>
      </c>
      <c r="O8" s="106">
        <v>250.4</v>
      </c>
      <c r="P8" s="106">
        <v>272.3</v>
      </c>
      <c r="Q8" s="106">
        <v>288.1</v>
      </c>
      <c r="R8" s="106">
        <v>305.5</v>
      </c>
      <c r="S8" s="106">
        <v>339.1</v>
      </c>
    </row>
    <row r="9" spans="2:19" ht="29.25" customHeight="1" hidden="1">
      <c r="B9" s="106">
        <v>93.4</v>
      </c>
      <c r="C9" s="106">
        <v>87.5</v>
      </c>
      <c r="D9" s="106">
        <v>55.1</v>
      </c>
      <c r="E9" s="106">
        <v>21.6</v>
      </c>
      <c r="F9" s="106" t="s">
        <v>17</v>
      </c>
      <c r="G9" s="106">
        <v>32.7</v>
      </c>
      <c r="H9" s="106">
        <v>70.7</v>
      </c>
      <c r="I9" s="106">
        <v>90.4</v>
      </c>
      <c r="J9" s="106">
        <v>115.8</v>
      </c>
      <c r="K9" s="106">
        <v>125.7</v>
      </c>
      <c r="L9" s="106">
        <v>152.9</v>
      </c>
      <c r="M9" s="106">
        <v>170.6</v>
      </c>
      <c r="N9" s="106">
        <v>196.4</v>
      </c>
      <c r="O9" s="106">
        <v>228.8</v>
      </c>
      <c r="P9" s="106">
        <v>250.7</v>
      </c>
      <c r="Q9" s="106">
        <v>266.5</v>
      </c>
      <c r="R9" s="106">
        <v>283.9</v>
      </c>
      <c r="S9" s="106">
        <v>317.5</v>
      </c>
    </row>
    <row r="10" spans="2:19" ht="29.25" customHeight="1" hidden="1">
      <c r="B10" s="106">
        <v>126.1</v>
      </c>
      <c r="C10" s="106">
        <v>120.2</v>
      </c>
      <c r="D10" s="106">
        <v>87.8</v>
      </c>
      <c r="E10" s="106">
        <v>54.3</v>
      </c>
      <c r="F10" s="106">
        <v>32.7</v>
      </c>
      <c r="G10" s="106" t="s">
        <v>32</v>
      </c>
      <c r="H10" s="106">
        <v>38</v>
      </c>
      <c r="I10" s="106">
        <v>57.7</v>
      </c>
      <c r="J10" s="106">
        <v>83.1</v>
      </c>
      <c r="K10" s="106">
        <v>93</v>
      </c>
      <c r="L10" s="106">
        <v>120.2</v>
      </c>
      <c r="M10" s="106">
        <v>137.9</v>
      </c>
      <c r="N10" s="106">
        <v>163.7</v>
      </c>
      <c r="O10" s="106">
        <v>196.1</v>
      </c>
      <c r="P10" s="106">
        <v>218</v>
      </c>
      <c r="Q10" s="106">
        <v>233.8</v>
      </c>
      <c r="R10" s="106">
        <v>251.2</v>
      </c>
      <c r="S10" s="106">
        <v>284.8</v>
      </c>
    </row>
    <row r="11" spans="2:19" ht="29.25" customHeight="1" hidden="1">
      <c r="B11" s="106">
        <v>164.1</v>
      </c>
      <c r="C11" s="106">
        <v>158.2</v>
      </c>
      <c r="D11" s="106">
        <v>125.8</v>
      </c>
      <c r="E11" s="106">
        <v>92.3</v>
      </c>
      <c r="F11" s="106">
        <v>70.7</v>
      </c>
      <c r="G11" s="106">
        <v>38</v>
      </c>
      <c r="H11" s="106" t="s">
        <v>64</v>
      </c>
      <c r="I11" s="106">
        <v>19.7</v>
      </c>
      <c r="J11" s="106">
        <v>45.1</v>
      </c>
      <c r="K11" s="106">
        <v>55</v>
      </c>
      <c r="L11" s="106">
        <v>82.2</v>
      </c>
      <c r="M11" s="106">
        <v>99.9</v>
      </c>
      <c r="N11" s="106">
        <v>125.7</v>
      </c>
      <c r="O11" s="106">
        <v>158.1</v>
      </c>
      <c r="P11" s="106">
        <v>180</v>
      </c>
      <c r="Q11" s="106">
        <v>195.8</v>
      </c>
      <c r="R11" s="106">
        <v>213.2</v>
      </c>
      <c r="S11" s="106">
        <v>246.8</v>
      </c>
    </row>
    <row r="12" spans="2:19" ht="29.25" customHeight="1" hidden="1">
      <c r="B12" s="106">
        <v>183.8</v>
      </c>
      <c r="C12" s="106">
        <v>177.9</v>
      </c>
      <c r="D12" s="106">
        <v>145.5</v>
      </c>
      <c r="E12" s="106">
        <v>112</v>
      </c>
      <c r="F12" s="106">
        <v>90.4</v>
      </c>
      <c r="G12" s="106">
        <v>57.7</v>
      </c>
      <c r="H12" s="106">
        <v>19.7</v>
      </c>
      <c r="I12" s="106" t="s">
        <v>65</v>
      </c>
      <c r="J12" s="106">
        <v>25.4</v>
      </c>
      <c r="K12" s="106">
        <v>35.3</v>
      </c>
      <c r="L12" s="106">
        <v>62.5</v>
      </c>
      <c r="M12" s="106">
        <v>80.2</v>
      </c>
      <c r="N12" s="106">
        <v>106</v>
      </c>
      <c r="O12" s="106">
        <v>138.4</v>
      </c>
      <c r="P12" s="106">
        <v>160.3</v>
      </c>
      <c r="Q12" s="106">
        <v>176.1</v>
      </c>
      <c r="R12" s="106">
        <v>193.5</v>
      </c>
      <c r="S12" s="106">
        <v>227.1</v>
      </c>
    </row>
    <row r="13" spans="2:19" ht="29.25" customHeight="1" hidden="1">
      <c r="B13" s="106">
        <v>209.2</v>
      </c>
      <c r="C13" s="106">
        <v>203.3</v>
      </c>
      <c r="D13" s="106">
        <v>170.9</v>
      </c>
      <c r="E13" s="106">
        <v>137.4</v>
      </c>
      <c r="F13" s="106">
        <v>115.8</v>
      </c>
      <c r="G13" s="106">
        <v>83.1</v>
      </c>
      <c r="H13" s="106">
        <v>45.1</v>
      </c>
      <c r="I13" s="106">
        <v>25.4</v>
      </c>
      <c r="J13" s="106" t="s">
        <v>66</v>
      </c>
      <c r="K13" s="106">
        <v>9.900000000000006</v>
      </c>
      <c r="L13" s="106">
        <v>37.1</v>
      </c>
      <c r="M13" s="106">
        <v>54.8</v>
      </c>
      <c r="N13" s="106">
        <v>80.60000000000005</v>
      </c>
      <c r="O13" s="106">
        <v>113</v>
      </c>
      <c r="P13" s="106">
        <v>134.9</v>
      </c>
      <c r="Q13" s="106">
        <v>150.7</v>
      </c>
      <c r="R13" s="106">
        <v>168.1</v>
      </c>
      <c r="S13" s="106">
        <v>201.7</v>
      </c>
    </row>
    <row r="14" spans="2:19" ht="29.25" customHeight="1" hidden="1">
      <c r="B14" s="106">
        <v>219.1</v>
      </c>
      <c r="C14" s="106">
        <v>213.2</v>
      </c>
      <c r="D14" s="106">
        <v>180.8</v>
      </c>
      <c r="E14" s="106">
        <v>147.3</v>
      </c>
      <c r="F14" s="106">
        <v>125.7</v>
      </c>
      <c r="G14" s="106">
        <v>93</v>
      </c>
      <c r="H14" s="106">
        <v>55</v>
      </c>
      <c r="I14" s="106">
        <v>35.3</v>
      </c>
      <c r="J14" s="106">
        <v>9.900000000000006</v>
      </c>
      <c r="K14" s="106" t="s">
        <v>71</v>
      </c>
      <c r="L14" s="106">
        <v>27.2</v>
      </c>
      <c r="M14" s="106">
        <v>44.9</v>
      </c>
      <c r="N14" s="106">
        <v>70.7</v>
      </c>
      <c r="O14" s="106">
        <v>103.1</v>
      </c>
      <c r="P14" s="106">
        <v>125</v>
      </c>
      <c r="Q14" s="106">
        <v>140.8</v>
      </c>
      <c r="R14" s="106">
        <v>158.2</v>
      </c>
      <c r="S14" s="106">
        <v>191.8</v>
      </c>
    </row>
    <row r="15" spans="2:19" ht="29.25" customHeight="1" hidden="1">
      <c r="B15" s="106">
        <v>246.3</v>
      </c>
      <c r="C15" s="106">
        <v>240.4</v>
      </c>
      <c r="D15" s="106">
        <v>208</v>
      </c>
      <c r="E15" s="106">
        <v>174.5</v>
      </c>
      <c r="F15" s="106">
        <v>152.9</v>
      </c>
      <c r="G15" s="106">
        <v>120.2</v>
      </c>
      <c r="H15" s="106">
        <v>82.2</v>
      </c>
      <c r="I15" s="106">
        <v>62.5</v>
      </c>
      <c r="J15" s="106">
        <v>37.1</v>
      </c>
      <c r="K15" s="106">
        <v>27.2</v>
      </c>
      <c r="L15" s="106" t="s">
        <v>31</v>
      </c>
      <c r="M15" s="106">
        <v>17.7</v>
      </c>
      <c r="N15" s="106">
        <v>43.500000000000064</v>
      </c>
      <c r="O15" s="106">
        <v>75.9</v>
      </c>
      <c r="P15" s="106">
        <v>97.80000000000007</v>
      </c>
      <c r="Q15" s="106">
        <v>113.6</v>
      </c>
      <c r="R15" s="106">
        <v>131</v>
      </c>
      <c r="S15" s="106">
        <v>164.6</v>
      </c>
    </row>
    <row r="16" spans="2:19" ht="29.25" customHeight="1" hidden="1">
      <c r="B16" s="106">
        <v>264</v>
      </c>
      <c r="C16" s="106">
        <v>258.1</v>
      </c>
      <c r="D16" s="106">
        <v>225.7</v>
      </c>
      <c r="E16" s="106">
        <v>192.2</v>
      </c>
      <c r="F16" s="106">
        <v>170.6</v>
      </c>
      <c r="G16" s="106">
        <v>137.9</v>
      </c>
      <c r="H16" s="106">
        <v>99.9</v>
      </c>
      <c r="I16" s="106">
        <v>80.2</v>
      </c>
      <c r="J16" s="106">
        <v>54.8</v>
      </c>
      <c r="K16" s="106">
        <v>44.9</v>
      </c>
      <c r="L16" s="106">
        <v>17.7</v>
      </c>
      <c r="M16" s="106" t="s">
        <v>67</v>
      </c>
      <c r="N16" s="106">
        <v>25.8</v>
      </c>
      <c r="O16" s="106">
        <v>58.2</v>
      </c>
      <c r="P16" s="106">
        <v>80.1</v>
      </c>
      <c r="Q16" s="106">
        <v>95.9</v>
      </c>
      <c r="R16" s="106">
        <v>113.3</v>
      </c>
      <c r="S16" s="106">
        <v>146.9</v>
      </c>
    </row>
    <row r="17" spans="2:19" ht="29.25" customHeight="1" hidden="1">
      <c r="B17" s="106">
        <v>289.8</v>
      </c>
      <c r="C17" s="106">
        <v>283.9</v>
      </c>
      <c r="D17" s="106">
        <v>251.5</v>
      </c>
      <c r="E17" s="106">
        <v>218</v>
      </c>
      <c r="F17" s="106">
        <v>196.4</v>
      </c>
      <c r="G17" s="106">
        <v>163.7</v>
      </c>
      <c r="H17" s="106">
        <v>125.7</v>
      </c>
      <c r="I17" s="106">
        <v>106</v>
      </c>
      <c r="J17" s="106">
        <v>80.60000000000005</v>
      </c>
      <c r="K17" s="106">
        <v>70.7</v>
      </c>
      <c r="L17" s="106">
        <v>43.500000000000064</v>
      </c>
      <c r="M17" s="106">
        <v>25.8</v>
      </c>
      <c r="N17" s="106" t="s">
        <v>68</v>
      </c>
      <c r="O17" s="106">
        <v>32.4</v>
      </c>
      <c r="P17" s="106">
        <v>54.3</v>
      </c>
      <c r="Q17" s="106">
        <v>70.1</v>
      </c>
      <c r="R17" s="106">
        <v>87.5</v>
      </c>
      <c r="S17" s="106">
        <v>121.1</v>
      </c>
    </row>
    <row r="18" spans="2:19" ht="29.25" customHeight="1" hidden="1">
      <c r="B18" s="106">
        <v>322.2</v>
      </c>
      <c r="C18" s="106">
        <v>316.3</v>
      </c>
      <c r="D18" s="106">
        <v>283.9</v>
      </c>
      <c r="E18" s="106">
        <v>250.4</v>
      </c>
      <c r="F18" s="106">
        <v>228.8</v>
      </c>
      <c r="G18" s="106">
        <v>196.1</v>
      </c>
      <c r="H18" s="106">
        <v>158.1</v>
      </c>
      <c r="I18" s="106">
        <v>138.4</v>
      </c>
      <c r="J18" s="106">
        <v>113</v>
      </c>
      <c r="K18" s="106">
        <v>103.1</v>
      </c>
      <c r="L18" s="106">
        <v>75.9</v>
      </c>
      <c r="M18" s="106">
        <v>58.2</v>
      </c>
      <c r="N18" s="106">
        <v>32.4</v>
      </c>
      <c r="O18" s="106" t="s">
        <v>69</v>
      </c>
      <c r="P18" s="106">
        <v>21.9</v>
      </c>
      <c r="Q18" s="106">
        <v>37.7</v>
      </c>
      <c r="R18" s="106">
        <v>55.1</v>
      </c>
      <c r="S18" s="106">
        <v>88.7</v>
      </c>
    </row>
    <row r="19" spans="2:19" ht="29.25" customHeight="1" hidden="1">
      <c r="B19" s="106">
        <v>344.1</v>
      </c>
      <c r="C19" s="106">
        <v>338.2</v>
      </c>
      <c r="D19" s="106">
        <v>305.8</v>
      </c>
      <c r="E19" s="106">
        <v>272.3</v>
      </c>
      <c r="F19" s="106">
        <v>250.7</v>
      </c>
      <c r="G19" s="106">
        <v>218</v>
      </c>
      <c r="H19" s="106">
        <v>180</v>
      </c>
      <c r="I19" s="106">
        <v>160.3</v>
      </c>
      <c r="J19" s="106">
        <v>134.9</v>
      </c>
      <c r="K19" s="106">
        <v>125</v>
      </c>
      <c r="L19" s="106">
        <v>97.80000000000007</v>
      </c>
      <c r="M19" s="106">
        <v>80.1</v>
      </c>
      <c r="N19" s="106">
        <v>54.3</v>
      </c>
      <c r="O19" s="106">
        <v>21.9</v>
      </c>
      <c r="P19" s="106" t="s">
        <v>72</v>
      </c>
      <c r="Q19" s="106">
        <v>15.8</v>
      </c>
      <c r="R19" s="106">
        <v>33.2</v>
      </c>
      <c r="S19" s="106">
        <v>66.8</v>
      </c>
    </row>
    <row r="20" spans="2:19" ht="29.25" customHeight="1" hidden="1">
      <c r="B20" s="106">
        <v>359.9</v>
      </c>
      <c r="C20" s="106">
        <v>354</v>
      </c>
      <c r="D20" s="106">
        <v>321.6</v>
      </c>
      <c r="E20" s="106">
        <v>288.1</v>
      </c>
      <c r="F20" s="106">
        <v>266.5</v>
      </c>
      <c r="G20" s="106">
        <v>233.8</v>
      </c>
      <c r="H20" s="106">
        <v>195.8</v>
      </c>
      <c r="I20" s="106">
        <v>176.1</v>
      </c>
      <c r="J20" s="106">
        <v>150.7</v>
      </c>
      <c r="K20" s="106">
        <v>140.8</v>
      </c>
      <c r="L20" s="106">
        <v>113.6</v>
      </c>
      <c r="M20" s="106">
        <v>95.9</v>
      </c>
      <c r="N20" s="106">
        <v>70.1</v>
      </c>
      <c r="O20" s="106">
        <v>37.7</v>
      </c>
      <c r="P20" s="106">
        <v>15.8</v>
      </c>
      <c r="Q20" s="106" t="s">
        <v>73</v>
      </c>
      <c r="R20" s="106">
        <v>17.4</v>
      </c>
      <c r="S20" s="106">
        <v>51</v>
      </c>
    </row>
    <row r="21" spans="2:19" ht="29.25" customHeight="1" hidden="1">
      <c r="B21" s="106">
        <v>377.3</v>
      </c>
      <c r="C21" s="106">
        <v>371.4</v>
      </c>
      <c r="D21" s="106">
        <v>339</v>
      </c>
      <c r="E21" s="106">
        <v>305.5</v>
      </c>
      <c r="F21" s="106">
        <v>283.9</v>
      </c>
      <c r="G21" s="106">
        <v>251.2</v>
      </c>
      <c r="H21" s="106">
        <v>213.2</v>
      </c>
      <c r="I21" s="106">
        <v>193.5</v>
      </c>
      <c r="J21" s="106">
        <v>168.1</v>
      </c>
      <c r="K21" s="106">
        <v>158.2</v>
      </c>
      <c r="L21" s="106">
        <v>131</v>
      </c>
      <c r="M21" s="106">
        <v>113.3</v>
      </c>
      <c r="N21" s="106">
        <v>87.5</v>
      </c>
      <c r="O21" s="106">
        <v>55.1</v>
      </c>
      <c r="P21" s="106">
        <v>33.2</v>
      </c>
      <c r="Q21" s="106">
        <v>17.4</v>
      </c>
      <c r="R21" s="106" t="s">
        <v>74</v>
      </c>
      <c r="S21" s="106">
        <v>33.6</v>
      </c>
    </row>
    <row r="22" spans="2:19" ht="29.25" customHeight="1" hidden="1">
      <c r="B22" s="106">
        <v>410.9</v>
      </c>
      <c r="C22" s="106">
        <v>405</v>
      </c>
      <c r="D22" s="106">
        <v>372.6</v>
      </c>
      <c r="E22" s="106">
        <v>339.1</v>
      </c>
      <c r="F22" s="106">
        <v>317.5</v>
      </c>
      <c r="G22" s="106">
        <v>284.8</v>
      </c>
      <c r="H22" s="106">
        <v>246.8</v>
      </c>
      <c r="I22" s="106">
        <v>227.1</v>
      </c>
      <c r="J22" s="106">
        <v>201.7</v>
      </c>
      <c r="K22" s="106">
        <v>191.8</v>
      </c>
      <c r="L22" s="106">
        <v>164.6</v>
      </c>
      <c r="M22" s="106">
        <v>146.9</v>
      </c>
      <c r="N22" s="106">
        <v>121.1</v>
      </c>
      <c r="O22" s="106">
        <v>88.7</v>
      </c>
      <c r="P22" s="106">
        <v>66.8</v>
      </c>
      <c r="Q22" s="106">
        <v>51</v>
      </c>
      <c r="R22" s="106">
        <v>33.6</v>
      </c>
      <c r="S22" s="106" t="s">
        <v>75</v>
      </c>
    </row>
    <row r="23" spans="2:9" ht="29.25" customHeight="1">
      <c r="B23" s="157" t="s">
        <v>117</v>
      </c>
      <c r="C23" s="157"/>
      <c r="D23" s="157"/>
      <c r="E23" s="157"/>
      <c r="F23" s="157"/>
      <c r="G23" s="157"/>
      <c r="H23" s="157"/>
      <c r="I23" s="157"/>
    </row>
    <row r="24" spans="17:19" ht="29.25" customHeight="1" thickBot="1">
      <c r="Q24" s="159" t="s">
        <v>10</v>
      </c>
      <c r="R24" s="159"/>
      <c r="S24" s="159"/>
    </row>
    <row r="25" spans="1:19" ht="39" customHeight="1" thickBot="1">
      <c r="A25" s="163" t="s">
        <v>91</v>
      </c>
      <c r="B25" s="74" t="s">
        <v>12</v>
      </c>
      <c r="C25" s="49">
        <f>IF(ROUND(ROUND($C$3*C5,-2)*$D$3,-2)&lt;4700,4700,ROUND(ROUND($C$3*C5,-2)*$D$3,-2))</f>
        <v>4700</v>
      </c>
      <c r="D25" s="50">
        <f>IF(ROUND(ROUND($C$3*D5,-2)*$D$3,-2)&lt;4700,4700,ROUND(ROUND($C$3*D5,-2)*$D$3,-2))</f>
        <v>4700</v>
      </c>
      <c r="E25" s="43">
        <f aca="true" t="shared" si="0" ref="E25:S25">IF(ROUND(ROUND($C$3*E5,-2)*$D$3,-2)&lt;4700,4700,ROUND(ROUND($C$3*E5,-2)*$D$3,-2))</f>
        <v>6400</v>
      </c>
      <c r="F25" s="43">
        <f t="shared" si="0"/>
        <v>8300</v>
      </c>
      <c r="G25" s="43">
        <f t="shared" si="0"/>
        <v>11200</v>
      </c>
      <c r="H25" s="43">
        <f t="shared" si="0"/>
        <v>14700</v>
      </c>
      <c r="I25" s="43">
        <f t="shared" si="0"/>
        <v>16300</v>
      </c>
      <c r="J25" s="43">
        <f t="shared" si="0"/>
        <v>18600</v>
      </c>
      <c r="K25" s="43">
        <f t="shared" si="0"/>
        <v>19500</v>
      </c>
      <c r="L25" s="43">
        <f t="shared" si="0"/>
        <v>22000</v>
      </c>
      <c r="M25" s="43">
        <f t="shared" si="0"/>
        <v>23500</v>
      </c>
      <c r="N25" s="43">
        <f t="shared" si="0"/>
        <v>25800</v>
      </c>
      <c r="O25" s="43">
        <f t="shared" si="0"/>
        <v>28700</v>
      </c>
      <c r="P25" s="43">
        <f t="shared" si="0"/>
        <v>30700</v>
      </c>
      <c r="Q25" s="43">
        <f t="shared" si="0"/>
        <v>32100</v>
      </c>
      <c r="R25" s="43">
        <f t="shared" si="0"/>
        <v>33600</v>
      </c>
      <c r="S25" s="44">
        <f t="shared" si="0"/>
        <v>36600</v>
      </c>
    </row>
    <row r="26" spans="1:19" ht="39" customHeight="1" thickBot="1">
      <c r="A26" s="163"/>
      <c r="B26" s="36">
        <f>B6</f>
        <v>5.9</v>
      </c>
      <c r="C26" s="74" t="s">
        <v>13</v>
      </c>
      <c r="D26" s="51">
        <f aca="true" t="shared" si="1" ref="D26:I26">IF(ROUND(ROUND($C$3*D6,-2)*$D$3,-2)&lt;4700,4700,ROUND(ROUND($C$3*D6,-2)*$D$3,-2))</f>
        <v>4700</v>
      </c>
      <c r="E26" s="45">
        <f t="shared" si="1"/>
        <v>5800</v>
      </c>
      <c r="F26" s="45">
        <f t="shared" si="1"/>
        <v>7800</v>
      </c>
      <c r="G26" s="45">
        <f t="shared" si="1"/>
        <v>10700</v>
      </c>
      <c r="H26" s="45">
        <f t="shared" si="1"/>
        <v>14100</v>
      </c>
      <c r="I26" s="45">
        <f t="shared" si="1"/>
        <v>15800</v>
      </c>
      <c r="J26" s="45">
        <f aca="true" t="shared" si="2" ref="J26:S26">IF(ROUND(ROUND($C$3*J6,-2)*$D$3,-2)&lt;4700,4700,ROUND(ROUND($C$3*J6,-2)*$D$3,-2))</f>
        <v>18100</v>
      </c>
      <c r="K26" s="45">
        <f t="shared" si="2"/>
        <v>19000</v>
      </c>
      <c r="L26" s="45">
        <f t="shared" si="2"/>
        <v>21400</v>
      </c>
      <c r="M26" s="45">
        <f t="shared" si="2"/>
        <v>23000</v>
      </c>
      <c r="N26" s="45">
        <f t="shared" si="2"/>
        <v>25200</v>
      </c>
      <c r="O26" s="45">
        <f t="shared" si="2"/>
        <v>28200</v>
      </c>
      <c r="P26" s="45">
        <f t="shared" si="2"/>
        <v>30100</v>
      </c>
      <c r="Q26" s="45">
        <f t="shared" si="2"/>
        <v>31500</v>
      </c>
      <c r="R26" s="45">
        <f t="shared" si="2"/>
        <v>33100</v>
      </c>
      <c r="S26" s="47">
        <f t="shared" si="2"/>
        <v>36000</v>
      </c>
    </row>
    <row r="27" spans="1:19" ht="39" customHeight="1" thickBot="1">
      <c r="A27" s="163"/>
      <c r="B27" s="37">
        <f>B7</f>
        <v>38.3</v>
      </c>
      <c r="C27" s="38">
        <f>C7</f>
        <v>32.4</v>
      </c>
      <c r="D27" s="74" t="s">
        <v>15</v>
      </c>
      <c r="E27" s="51">
        <f>IF(ROUND(ROUND($C$3*E7,-2)*$D$3,-2)&lt;4700,4700,ROUND(ROUND($C$3*E7,-2)*$D$3,-2))</f>
        <v>4700</v>
      </c>
      <c r="F27" s="45">
        <f>IF(ROUND(ROUND($C$3*F7,-2)*$D$3,-2)&lt;4700,4700,ROUND(ROUND($C$3*F7,-2)*$D$3,-2))</f>
        <v>5000</v>
      </c>
      <c r="G27" s="45">
        <f>IF(ROUND(ROUND($C$3*G7,-2)*$D$3,-2)&lt;4700,4700,ROUND(ROUND($C$3*G7,-2)*$D$3,-2))</f>
        <v>7800</v>
      </c>
      <c r="H27" s="45">
        <f>IF(ROUND(ROUND($C$3*H7,-2)*$D$3,-2)&lt;4700,4700,ROUND(ROUND($C$3*H7,-2)*$D$3,-2))</f>
        <v>11200</v>
      </c>
      <c r="I27" s="45">
        <f>IF(ROUND(ROUND($C$3*I7,-2)*$D$3,-2)&lt;4700,4700,ROUND(ROUND($C$3*I7,-2)*$D$3,-2))</f>
        <v>13000</v>
      </c>
      <c r="J27" s="45">
        <f aca="true" t="shared" si="3" ref="J27:S27">IF(ROUND(ROUND($C$3*J7,-2)*$D$3,-2)&lt;4700,4700,ROUND(ROUND($C$3*J7,-2)*$D$3,-2))</f>
        <v>15200</v>
      </c>
      <c r="K27" s="45">
        <f t="shared" si="3"/>
        <v>16100</v>
      </c>
      <c r="L27" s="45">
        <f t="shared" si="3"/>
        <v>18500</v>
      </c>
      <c r="M27" s="45">
        <f t="shared" si="3"/>
        <v>20100</v>
      </c>
      <c r="N27" s="45">
        <f t="shared" si="3"/>
        <v>22400</v>
      </c>
      <c r="O27" s="45">
        <f t="shared" si="3"/>
        <v>25200</v>
      </c>
      <c r="P27" s="45">
        <f t="shared" si="3"/>
        <v>27200</v>
      </c>
      <c r="Q27" s="45">
        <f t="shared" si="3"/>
        <v>28600</v>
      </c>
      <c r="R27" s="45">
        <f t="shared" si="3"/>
        <v>30200</v>
      </c>
      <c r="S27" s="47">
        <f t="shared" si="3"/>
        <v>33200</v>
      </c>
    </row>
    <row r="28" spans="1:19" ht="39" customHeight="1" thickBot="1">
      <c r="A28" s="163"/>
      <c r="B28" s="37">
        <f>B8</f>
        <v>71.8</v>
      </c>
      <c r="C28" s="39">
        <f>C8</f>
        <v>65.9</v>
      </c>
      <c r="D28" s="38">
        <f>D8</f>
        <v>33.5</v>
      </c>
      <c r="E28" s="74" t="s">
        <v>16</v>
      </c>
      <c r="F28" s="51">
        <f>IF(ROUND(ROUND($C$3*F8,-2)*$D$3,-2)&lt;4700,4700,ROUND(ROUND($C$3*F8,-2)*$D$3,-2))</f>
        <v>4700</v>
      </c>
      <c r="G28" s="45">
        <f>IF(ROUND(ROUND($C$3*G8,-2)*$D$3,-2)&lt;4700,4700,ROUND(ROUND($C$3*G8,-2)*$D$3,-2))</f>
        <v>4900</v>
      </c>
      <c r="H28" s="45">
        <f>IF(ROUND(ROUND($C$3*H8,-2)*$D$3,-2)&lt;4700,4700,ROUND(ROUND($C$3*H8,-2)*$D$3,-2))</f>
        <v>8200</v>
      </c>
      <c r="I28" s="45">
        <f>IF(ROUND(ROUND($C$3*I8,-2)*$D$3,-2)&lt;4700,4700,ROUND(ROUND($C$3*I8,-2)*$D$3,-2))</f>
        <v>10000</v>
      </c>
      <c r="J28" s="45">
        <f aca="true" t="shared" si="4" ref="J28:S28">IF(ROUND(ROUND($C$3*J8,-2)*$D$3,-2)&lt;4700,4700,ROUND(ROUND($C$3*J8,-2)*$D$3,-2))</f>
        <v>12300</v>
      </c>
      <c r="K28" s="45">
        <f t="shared" si="4"/>
        <v>13100</v>
      </c>
      <c r="L28" s="45">
        <f t="shared" si="4"/>
        <v>15500</v>
      </c>
      <c r="M28" s="45">
        <f t="shared" si="4"/>
        <v>17100</v>
      </c>
      <c r="N28" s="45">
        <f t="shared" si="4"/>
        <v>19400</v>
      </c>
      <c r="O28" s="45">
        <f t="shared" si="4"/>
        <v>22300</v>
      </c>
      <c r="P28" s="45">
        <f t="shared" si="4"/>
        <v>24300</v>
      </c>
      <c r="Q28" s="45">
        <f t="shared" si="4"/>
        <v>25600</v>
      </c>
      <c r="R28" s="45">
        <f t="shared" si="4"/>
        <v>27200</v>
      </c>
      <c r="S28" s="47">
        <f t="shared" si="4"/>
        <v>30200</v>
      </c>
    </row>
    <row r="29" spans="2:19" ht="39" customHeight="1" thickBot="1">
      <c r="B29" s="37">
        <f>B9</f>
        <v>93.4</v>
      </c>
      <c r="C29" s="39">
        <f>C9</f>
        <v>87.5</v>
      </c>
      <c r="D29" s="39">
        <f>D9</f>
        <v>55.1</v>
      </c>
      <c r="E29" s="38">
        <f>E9</f>
        <v>21.6</v>
      </c>
      <c r="F29" s="74" t="s">
        <v>17</v>
      </c>
      <c r="G29" s="51">
        <f>IF(ROUND(ROUND($C$3*G9,-2)*$D$3,-2)&lt;4700,4700,ROUND(ROUND($C$3*G9,-2)*$D$3,-2))</f>
        <v>4700</v>
      </c>
      <c r="H29" s="45">
        <f>IF(ROUND(ROUND($C$3*H9,-2)*$D$3,-2)&lt;4700,4700,ROUND(ROUND($C$3*H9,-2)*$D$3,-2))</f>
        <v>6300</v>
      </c>
      <c r="I29" s="45">
        <f>IF(ROUND(ROUND($C$3*I9,-2)*$D$3,-2)&lt;4700,4700,ROUND(ROUND($C$3*I9,-2)*$D$3,-2))</f>
        <v>8000</v>
      </c>
      <c r="J29" s="45">
        <f aca="true" t="shared" si="5" ref="J29:S29">IF(ROUND(ROUND($C$3*J9,-2)*$D$3,-2)&lt;4700,4700,ROUND(ROUND($C$3*J9,-2)*$D$3,-2))</f>
        <v>10300</v>
      </c>
      <c r="K29" s="45">
        <f t="shared" si="5"/>
        <v>11200</v>
      </c>
      <c r="L29" s="45">
        <f t="shared" si="5"/>
        <v>13700</v>
      </c>
      <c r="M29" s="45">
        <f t="shared" si="5"/>
        <v>15100</v>
      </c>
      <c r="N29" s="45">
        <f t="shared" si="5"/>
        <v>17500</v>
      </c>
      <c r="O29" s="45">
        <f t="shared" si="5"/>
        <v>20400</v>
      </c>
      <c r="P29" s="45">
        <f t="shared" si="5"/>
        <v>22400</v>
      </c>
      <c r="Q29" s="45">
        <f t="shared" si="5"/>
        <v>23800</v>
      </c>
      <c r="R29" s="45">
        <f t="shared" si="5"/>
        <v>25200</v>
      </c>
      <c r="S29" s="47">
        <f t="shared" si="5"/>
        <v>28300</v>
      </c>
    </row>
    <row r="30" spans="2:19" ht="39" customHeight="1" thickBot="1">
      <c r="B30" s="37">
        <f>B10</f>
        <v>126.1</v>
      </c>
      <c r="C30" s="39">
        <f>C10</f>
        <v>120.2</v>
      </c>
      <c r="D30" s="39">
        <f>D10</f>
        <v>87.8</v>
      </c>
      <c r="E30" s="39">
        <f>E10</f>
        <v>54.3</v>
      </c>
      <c r="F30" s="38">
        <f>F10</f>
        <v>32.7</v>
      </c>
      <c r="G30" s="74" t="s">
        <v>32</v>
      </c>
      <c r="H30" s="51">
        <f>IF(ROUND(ROUND($C$3*H10,-2)*$D$3,-2)&lt;4700,4700,ROUND(ROUND($C$3*H10,-2)*$D$3,-2))</f>
        <v>4700</v>
      </c>
      <c r="I30" s="45">
        <f>IF(ROUND(ROUND($C$3*I10,-2)*$D$3,-2)&lt;4700,4700,ROUND(ROUND($C$3*I10,-2)*$D$3,-2))</f>
        <v>5100</v>
      </c>
      <c r="J30" s="45">
        <f aca="true" t="shared" si="6" ref="J30:S30">IF(ROUND(ROUND($C$3*J10,-2)*$D$3,-2)&lt;4700,4700,ROUND(ROUND($C$3*J10,-2)*$D$3,-2))</f>
        <v>7400</v>
      </c>
      <c r="K30" s="45">
        <f t="shared" si="6"/>
        <v>8300</v>
      </c>
      <c r="L30" s="45">
        <f t="shared" si="6"/>
        <v>10700</v>
      </c>
      <c r="M30" s="45">
        <f t="shared" si="6"/>
        <v>12300</v>
      </c>
      <c r="N30" s="45">
        <f t="shared" si="6"/>
        <v>14600</v>
      </c>
      <c r="O30" s="45">
        <f t="shared" si="6"/>
        <v>17400</v>
      </c>
      <c r="P30" s="45">
        <f t="shared" si="6"/>
        <v>19400</v>
      </c>
      <c r="Q30" s="45">
        <f t="shared" si="6"/>
        <v>20800</v>
      </c>
      <c r="R30" s="45">
        <f t="shared" si="6"/>
        <v>22400</v>
      </c>
      <c r="S30" s="47">
        <f t="shared" si="6"/>
        <v>25300</v>
      </c>
    </row>
    <row r="31" spans="2:19" ht="39" customHeight="1" thickBot="1">
      <c r="B31" s="37">
        <f aca="true" t="shared" si="7" ref="B31:G31">B11</f>
        <v>164.1</v>
      </c>
      <c r="C31" s="39">
        <f t="shared" si="7"/>
        <v>158.2</v>
      </c>
      <c r="D31" s="39">
        <f t="shared" si="7"/>
        <v>125.8</v>
      </c>
      <c r="E31" s="39">
        <f t="shared" si="7"/>
        <v>92.3</v>
      </c>
      <c r="F31" s="39">
        <f t="shared" si="7"/>
        <v>70.7</v>
      </c>
      <c r="G31" s="38">
        <f t="shared" si="7"/>
        <v>38</v>
      </c>
      <c r="H31" s="74" t="s">
        <v>64</v>
      </c>
      <c r="I31" s="51">
        <f>IF(ROUND(ROUND($C$3*I11,-2)*$D$3,-2)&lt;4700,4700,ROUND(ROUND($C$3*I11,-2)*$D$3,-2))</f>
        <v>4700</v>
      </c>
      <c r="J31" s="52">
        <f>IF(ROUND(ROUND($C$3*J11,-2)*$D$3,-2)&lt;4700,4700,ROUND(ROUND($C$3*J11,-2)*$D$3,-2))</f>
        <v>4700</v>
      </c>
      <c r="K31" s="45">
        <f>IF(ROUND(ROUND($C$3*K11,-2)*$D$3,-2)&lt;4700,4700,ROUND(ROUND($C$3*K11,-2)*$D$3,-2))</f>
        <v>4900</v>
      </c>
      <c r="L31" s="45">
        <f>IF(ROUND(ROUND($C$3*L11,-2)*$D$3,-2)&lt;4700,4700,ROUND(ROUND($C$3*L11,-2)*$D$3,-2))</f>
        <v>7300</v>
      </c>
      <c r="M31" s="45">
        <f>IF(ROUND(ROUND($C$3*M11,-2)*$D$3,-2)&lt;4700,4700,ROUND(ROUND($C$3*M11,-2)*$D$3,-2))</f>
        <v>8900</v>
      </c>
      <c r="N31" s="45">
        <f aca="true" t="shared" si="8" ref="N31:S31">IF(ROUND(ROUND($C$3*N11,-2)*$D$3,-2)&lt;4700,4700,ROUND(ROUND($C$3*N11,-2)*$D$3,-2))</f>
        <v>11200</v>
      </c>
      <c r="O31" s="45">
        <f t="shared" si="8"/>
        <v>14100</v>
      </c>
      <c r="P31" s="45">
        <f t="shared" si="8"/>
        <v>16000</v>
      </c>
      <c r="Q31" s="45">
        <f t="shared" si="8"/>
        <v>17400</v>
      </c>
      <c r="R31" s="45">
        <f t="shared" si="8"/>
        <v>19000</v>
      </c>
      <c r="S31" s="47">
        <f t="shared" si="8"/>
        <v>22000</v>
      </c>
    </row>
    <row r="32" spans="2:19" ht="39" customHeight="1" thickBot="1">
      <c r="B32" s="37">
        <f aca="true" t="shared" si="9" ref="B32:H32">B12</f>
        <v>183.8</v>
      </c>
      <c r="C32" s="39">
        <f t="shared" si="9"/>
        <v>177.9</v>
      </c>
      <c r="D32" s="39">
        <f t="shared" si="9"/>
        <v>145.5</v>
      </c>
      <c r="E32" s="39">
        <f t="shared" si="9"/>
        <v>112</v>
      </c>
      <c r="F32" s="39">
        <f t="shared" si="9"/>
        <v>90.4</v>
      </c>
      <c r="G32" s="39">
        <f t="shared" si="9"/>
        <v>57.7</v>
      </c>
      <c r="H32" s="38">
        <f t="shared" si="9"/>
        <v>19.7</v>
      </c>
      <c r="I32" s="74" t="s">
        <v>65</v>
      </c>
      <c r="J32" s="51">
        <f>IF(ROUND(ROUND($C$3*J12,-2)*$D$3,-2)&lt;4700,4700,ROUND(ROUND($C$3*J12,-2)*$D$3,-2))</f>
        <v>4700</v>
      </c>
      <c r="K32" s="52">
        <f>IF(ROUND(ROUND($C$3*K12,-2)*$D$3,-2)&lt;4700,4700,ROUND(ROUND($C$3*K12,-2)*$D$3,-2))</f>
        <v>4700</v>
      </c>
      <c r="L32" s="45">
        <f>IF(ROUND(ROUND($C$3*L12,-2)*$D$3,-2)&lt;4700,4700,ROUND(ROUND($C$3*L12,-2)*$D$3,-2))</f>
        <v>5500</v>
      </c>
      <c r="M32" s="45">
        <f>IF(ROUND(ROUND($C$3*M12,-2)*$D$3,-2)&lt;4700,4700,ROUND(ROUND($C$3*M12,-2)*$D$3,-2))</f>
        <v>7100</v>
      </c>
      <c r="N32" s="45">
        <f aca="true" t="shared" si="10" ref="N32:S32">IF(ROUND(ROUND($C$3*N12,-2)*$D$3,-2)&lt;4700,4700,ROUND(ROUND($C$3*N12,-2)*$D$3,-2))</f>
        <v>9400</v>
      </c>
      <c r="O32" s="45">
        <f t="shared" si="10"/>
        <v>12300</v>
      </c>
      <c r="P32" s="45">
        <f t="shared" si="10"/>
        <v>14300</v>
      </c>
      <c r="Q32" s="45">
        <f t="shared" si="10"/>
        <v>15600</v>
      </c>
      <c r="R32" s="45">
        <f t="shared" si="10"/>
        <v>17200</v>
      </c>
      <c r="S32" s="47">
        <f t="shared" si="10"/>
        <v>20200</v>
      </c>
    </row>
    <row r="33" spans="2:19" ht="39" customHeight="1" thickBot="1">
      <c r="B33" s="37">
        <f aca="true" t="shared" si="11" ref="B33:I33">B13</f>
        <v>209.2</v>
      </c>
      <c r="C33" s="39">
        <f t="shared" si="11"/>
        <v>203.3</v>
      </c>
      <c r="D33" s="39">
        <f t="shared" si="11"/>
        <v>170.9</v>
      </c>
      <c r="E33" s="39">
        <f t="shared" si="11"/>
        <v>137.4</v>
      </c>
      <c r="F33" s="39">
        <f t="shared" si="11"/>
        <v>115.8</v>
      </c>
      <c r="G33" s="39">
        <f t="shared" si="11"/>
        <v>83.1</v>
      </c>
      <c r="H33" s="39">
        <f t="shared" si="11"/>
        <v>45.1</v>
      </c>
      <c r="I33" s="38">
        <f t="shared" si="11"/>
        <v>25.4</v>
      </c>
      <c r="J33" s="74" t="s">
        <v>66</v>
      </c>
      <c r="K33" s="51">
        <f>IF(ROUND(ROUND($C$3*K13,-2)*$D$3,-2)&lt;4700,4700,ROUND(ROUND($C$3*K13,-2)*$D$3,-2))</f>
        <v>4700</v>
      </c>
      <c r="L33" s="52">
        <f>IF(ROUND(ROUND($C$3*L13,-2)*$D$3,-2)&lt;4700,4700,ROUND(ROUND($C$3*L13,-2)*$D$3,-2))</f>
        <v>4700</v>
      </c>
      <c r="M33" s="45">
        <f>IF(ROUND(ROUND($C$3*M13,-2)*$D$3,-2)&lt;4700,4700,ROUND(ROUND($C$3*M13,-2)*$D$3,-2))</f>
        <v>4900</v>
      </c>
      <c r="N33" s="45">
        <f aca="true" t="shared" si="12" ref="N33:S33">IF(ROUND(ROUND($C$3*N13,-2)*$D$3,-2)&lt;4700,4700,ROUND(ROUND($C$3*N13,-2)*$D$3,-2))</f>
        <v>7100</v>
      </c>
      <c r="O33" s="45">
        <f t="shared" si="12"/>
        <v>10100</v>
      </c>
      <c r="P33" s="45">
        <f t="shared" si="12"/>
        <v>12000</v>
      </c>
      <c r="Q33" s="45">
        <f t="shared" si="12"/>
        <v>13500</v>
      </c>
      <c r="R33" s="45">
        <f t="shared" si="12"/>
        <v>14900</v>
      </c>
      <c r="S33" s="47">
        <f t="shared" si="12"/>
        <v>17900</v>
      </c>
    </row>
    <row r="34" spans="2:19" ht="39" customHeight="1" thickBot="1">
      <c r="B34" s="37">
        <f aca="true" t="shared" si="13" ref="B34:J34">B14</f>
        <v>219.1</v>
      </c>
      <c r="C34" s="39">
        <f t="shared" si="13"/>
        <v>213.2</v>
      </c>
      <c r="D34" s="39">
        <f t="shared" si="13"/>
        <v>180.8</v>
      </c>
      <c r="E34" s="39">
        <f t="shared" si="13"/>
        <v>147.3</v>
      </c>
      <c r="F34" s="39">
        <f t="shared" si="13"/>
        <v>125.7</v>
      </c>
      <c r="G34" s="39">
        <f t="shared" si="13"/>
        <v>93</v>
      </c>
      <c r="H34" s="39">
        <f t="shared" si="13"/>
        <v>55</v>
      </c>
      <c r="I34" s="39">
        <f t="shared" si="13"/>
        <v>35.3</v>
      </c>
      <c r="J34" s="38">
        <f t="shared" si="13"/>
        <v>9.900000000000006</v>
      </c>
      <c r="K34" s="74" t="s">
        <v>71</v>
      </c>
      <c r="L34" s="51">
        <f>IF(ROUND(ROUND($C$3*L14,-2)*$D$3,-2)&lt;4700,4700,ROUND(ROUND($C$3*L14,-2)*$D$3,-2))</f>
        <v>4700</v>
      </c>
      <c r="M34" s="52">
        <f>IF(ROUND(ROUND($C$3*M14,-2)*$D$3,-2)&lt;4700,4700,ROUND(ROUND($C$3*M14,-2)*$D$3,-2))</f>
        <v>4700</v>
      </c>
      <c r="N34" s="45">
        <f aca="true" t="shared" si="14" ref="N34:S34">IF(ROUND(ROUND($C$3*N14,-2)*$D$3,-2)&lt;4700,4700,ROUND(ROUND($C$3*N14,-2)*$D$3,-2))</f>
        <v>6300</v>
      </c>
      <c r="O34" s="45">
        <f t="shared" si="14"/>
        <v>9200</v>
      </c>
      <c r="P34" s="45">
        <f t="shared" si="14"/>
        <v>11100</v>
      </c>
      <c r="Q34" s="45">
        <f t="shared" si="14"/>
        <v>12600</v>
      </c>
      <c r="R34" s="45">
        <f t="shared" si="14"/>
        <v>14100</v>
      </c>
      <c r="S34" s="47">
        <f t="shared" si="14"/>
        <v>17100</v>
      </c>
    </row>
    <row r="35" spans="2:19" ht="39" customHeight="1" thickBot="1">
      <c r="B35" s="37">
        <f aca="true" t="shared" si="15" ref="B35:K35">B15</f>
        <v>246.3</v>
      </c>
      <c r="C35" s="39">
        <f t="shared" si="15"/>
        <v>240.4</v>
      </c>
      <c r="D35" s="39">
        <f t="shared" si="15"/>
        <v>208</v>
      </c>
      <c r="E35" s="39">
        <f t="shared" si="15"/>
        <v>174.5</v>
      </c>
      <c r="F35" s="39">
        <f t="shared" si="15"/>
        <v>152.9</v>
      </c>
      <c r="G35" s="39">
        <f t="shared" si="15"/>
        <v>120.2</v>
      </c>
      <c r="H35" s="39">
        <f t="shared" si="15"/>
        <v>82.2</v>
      </c>
      <c r="I35" s="39">
        <f t="shared" si="15"/>
        <v>62.5</v>
      </c>
      <c r="J35" s="39">
        <f t="shared" si="15"/>
        <v>37.1</v>
      </c>
      <c r="K35" s="38">
        <f t="shared" si="15"/>
        <v>27.2</v>
      </c>
      <c r="L35" s="74" t="s">
        <v>31</v>
      </c>
      <c r="M35" s="51">
        <f aca="true" t="shared" si="16" ref="M35:S35">IF(ROUND(ROUND($C$3*M15,-2)*$D$3,-2)&lt;4700,4700,ROUND(ROUND($C$3*M15,-2)*$D$3,-2))</f>
        <v>4700</v>
      </c>
      <c r="N35" s="52">
        <f t="shared" si="16"/>
        <v>4700</v>
      </c>
      <c r="O35" s="45">
        <f t="shared" si="16"/>
        <v>6700</v>
      </c>
      <c r="P35" s="45">
        <f t="shared" si="16"/>
        <v>8700</v>
      </c>
      <c r="Q35" s="45">
        <f t="shared" si="16"/>
        <v>10100</v>
      </c>
      <c r="R35" s="45">
        <f t="shared" si="16"/>
        <v>11700</v>
      </c>
      <c r="S35" s="47">
        <f t="shared" si="16"/>
        <v>14700</v>
      </c>
    </row>
    <row r="36" spans="2:19" ht="39" customHeight="1" thickBot="1">
      <c r="B36" s="37">
        <f aca="true" t="shared" si="17" ref="B36:L36">B16</f>
        <v>264</v>
      </c>
      <c r="C36" s="39">
        <f t="shared" si="17"/>
        <v>258.1</v>
      </c>
      <c r="D36" s="39">
        <f t="shared" si="17"/>
        <v>225.7</v>
      </c>
      <c r="E36" s="39">
        <f t="shared" si="17"/>
        <v>192.2</v>
      </c>
      <c r="F36" s="39">
        <f t="shared" si="17"/>
        <v>170.6</v>
      </c>
      <c r="G36" s="39">
        <f t="shared" si="17"/>
        <v>137.9</v>
      </c>
      <c r="H36" s="39">
        <f t="shared" si="17"/>
        <v>99.9</v>
      </c>
      <c r="I36" s="39">
        <f t="shared" si="17"/>
        <v>80.2</v>
      </c>
      <c r="J36" s="39">
        <f t="shared" si="17"/>
        <v>54.8</v>
      </c>
      <c r="K36" s="39">
        <f t="shared" si="17"/>
        <v>44.9</v>
      </c>
      <c r="L36" s="38">
        <f t="shared" si="17"/>
        <v>17.7</v>
      </c>
      <c r="M36" s="74" t="s">
        <v>67</v>
      </c>
      <c r="N36" s="51">
        <f aca="true" t="shared" si="18" ref="N36:S36">IF(ROUND(ROUND($C$3*N16,-2)*$D$3,-2)&lt;4700,4700,ROUND(ROUND($C$3*N16,-2)*$D$3,-2))</f>
        <v>4700</v>
      </c>
      <c r="O36" s="45">
        <f t="shared" si="18"/>
        <v>5100</v>
      </c>
      <c r="P36" s="45">
        <f t="shared" si="18"/>
        <v>7100</v>
      </c>
      <c r="Q36" s="45">
        <f t="shared" si="18"/>
        <v>8500</v>
      </c>
      <c r="R36" s="45">
        <f t="shared" si="18"/>
        <v>10100</v>
      </c>
      <c r="S36" s="47">
        <f t="shared" si="18"/>
        <v>13100</v>
      </c>
    </row>
    <row r="37" spans="2:19" ht="39" customHeight="1" thickBot="1">
      <c r="B37" s="37">
        <f aca="true" t="shared" si="19" ref="B37:M37">B17</f>
        <v>289.8</v>
      </c>
      <c r="C37" s="39">
        <f t="shared" si="19"/>
        <v>283.9</v>
      </c>
      <c r="D37" s="39">
        <f t="shared" si="19"/>
        <v>251.5</v>
      </c>
      <c r="E37" s="39">
        <f t="shared" si="19"/>
        <v>218</v>
      </c>
      <c r="F37" s="39">
        <f t="shared" si="19"/>
        <v>196.4</v>
      </c>
      <c r="G37" s="39">
        <f t="shared" si="19"/>
        <v>163.7</v>
      </c>
      <c r="H37" s="39">
        <f t="shared" si="19"/>
        <v>125.7</v>
      </c>
      <c r="I37" s="39">
        <f t="shared" si="19"/>
        <v>106</v>
      </c>
      <c r="J37" s="39">
        <f t="shared" si="19"/>
        <v>80.60000000000005</v>
      </c>
      <c r="K37" s="39">
        <f t="shared" si="19"/>
        <v>70.7</v>
      </c>
      <c r="L37" s="39">
        <f t="shared" si="19"/>
        <v>43.500000000000064</v>
      </c>
      <c r="M37" s="38">
        <f t="shared" si="19"/>
        <v>25.8</v>
      </c>
      <c r="N37" s="74" t="s">
        <v>68</v>
      </c>
      <c r="O37" s="51">
        <f>IF(ROUND(ROUND($C$3*O17,-2)*$D$3,-2)&lt;4700,4700,ROUND(ROUND($C$3*O17,-2)*$D$3,-2))</f>
        <v>4700</v>
      </c>
      <c r="P37" s="45">
        <f>IF(ROUND(ROUND($C$3*P17,-2)*$D$3,-2)&lt;4700,4700,ROUND(ROUND($C$3*P17,-2)*$D$3,-2))</f>
        <v>4900</v>
      </c>
      <c r="Q37" s="45">
        <f>IF(ROUND(ROUND($C$3*Q17,-2)*$D$3,-2)&lt;4700,4700,ROUND(ROUND($C$3*Q17,-2)*$D$3,-2))</f>
        <v>6200</v>
      </c>
      <c r="R37" s="45">
        <f>IF(ROUND(ROUND($C$3*R17,-2)*$D$3,-2)&lt;4700,4700,ROUND(ROUND($C$3*R17,-2)*$D$3,-2))</f>
        <v>7800</v>
      </c>
      <c r="S37" s="47">
        <f>IF(ROUND(ROUND($C$3*S17,-2)*$D$3,-2)&lt;4700,4700,ROUND(ROUND($C$3*S17,-2)*$D$3,-2))</f>
        <v>10800</v>
      </c>
    </row>
    <row r="38" spans="2:19" ht="39" customHeight="1" thickBot="1">
      <c r="B38" s="37">
        <f aca="true" t="shared" si="20" ref="B38:N38">B18</f>
        <v>322.2</v>
      </c>
      <c r="C38" s="39">
        <f t="shared" si="20"/>
        <v>316.3</v>
      </c>
      <c r="D38" s="39">
        <f t="shared" si="20"/>
        <v>283.9</v>
      </c>
      <c r="E38" s="39">
        <f t="shared" si="20"/>
        <v>250.4</v>
      </c>
      <c r="F38" s="39">
        <f t="shared" si="20"/>
        <v>228.8</v>
      </c>
      <c r="G38" s="39">
        <f t="shared" si="20"/>
        <v>196.1</v>
      </c>
      <c r="H38" s="39">
        <f t="shared" si="20"/>
        <v>158.1</v>
      </c>
      <c r="I38" s="39">
        <f t="shared" si="20"/>
        <v>138.4</v>
      </c>
      <c r="J38" s="39">
        <f t="shared" si="20"/>
        <v>113</v>
      </c>
      <c r="K38" s="39">
        <f t="shared" si="20"/>
        <v>103.1</v>
      </c>
      <c r="L38" s="39">
        <f t="shared" si="20"/>
        <v>75.9</v>
      </c>
      <c r="M38" s="39">
        <f t="shared" si="20"/>
        <v>58.2</v>
      </c>
      <c r="N38" s="38">
        <f t="shared" si="20"/>
        <v>32.4</v>
      </c>
      <c r="O38" s="74" t="s">
        <v>69</v>
      </c>
      <c r="P38" s="51">
        <f aca="true" t="shared" si="21" ref="P38:S39">IF(ROUND(ROUND($C$3*P18,-2)*$D$3,-2)&lt;4700,4700,ROUND(ROUND($C$3*P18,-2)*$D$3,-2))</f>
        <v>4700</v>
      </c>
      <c r="Q38" s="52">
        <f t="shared" si="21"/>
        <v>4700</v>
      </c>
      <c r="R38" s="45">
        <f t="shared" si="21"/>
        <v>5000</v>
      </c>
      <c r="S38" s="47">
        <f t="shared" si="21"/>
        <v>7900</v>
      </c>
    </row>
    <row r="39" spans="2:19" ht="39" customHeight="1" thickBot="1">
      <c r="B39" s="37">
        <f aca="true" t="shared" si="22" ref="B39:O39">B19</f>
        <v>344.1</v>
      </c>
      <c r="C39" s="39">
        <f t="shared" si="22"/>
        <v>338.2</v>
      </c>
      <c r="D39" s="39">
        <f t="shared" si="22"/>
        <v>305.8</v>
      </c>
      <c r="E39" s="39">
        <f t="shared" si="22"/>
        <v>272.3</v>
      </c>
      <c r="F39" s="39">
        <f t="shared" si="22"/>
        <v>250.7</v>
      </c>
      <c r="G39" s="39">
        <f t="shared" si="22"/>
        <v>218</v>
      </c>
      <c r="H39" s="39">
        <f t="shared" si="22"/>
        <v>180</v>
      </c>
      <c r="I39" s="39">
        <f t="shared" si="22"/>
        <v>160.3</v>
      </c>
      <c r="J39" s="39">
        <f t="shared" si="22"/>
        <v>134.9</v>
      </c>
      <c r="K39" s="39">
        <f t="shared" si="22"/>
        <v>125</v>
      </c>
      <c r="L39" s="39">
        <f t="shared" si="22"/>
        <v>97.80000000000007</v>
      </c>
      <c r="M39" s="39">
        <f t="shared" si="22"/>
        <v>80.1</v>
      </c>
      <c r="N39" s="39">
        <f t="shared" si="22"/>
        <v>54.3</v>
      </c>
      <c r="O39" s="38">
        <f t="shared" si="22"/>
        <v>21.9</v>
      </c>
      <c r="P39" s="74" t="s">
        <v>72</v>
      </c>
      <c r="Q39" s="51">
        <f t="shared" si="21"/>
        <v>4700</v>
      </c>
      <c r="R39" s="45">
        <f>IF(ROUND(ROUND($C$3*R19,-2)*$D$3,-2)&lt;4700,4700,ROUND(ROUND($C$3*R19,-2)*$D$3,-2))</f>
        <v>4700</v>
      </c>
      <c r="S39" s="47">
        <f>IF(ROUND(ROUND($C$3*S19,-2)*$D$3,-2)&lt;4700,4700,ROUND(ROUND($C$3*S19,-2)*$D$3,-2))</f>
        <v>5900</v>
      </c>
    </row>
    <row r="40" spans="2:19" ht="39" customHeight="1" thickBot="1">
      <c r="B40" s="37">
        <f aca="true" t="shared" si="23" ref="B40:P40">B20</f>
        <v>359.9</v>
      </c>
      <c r="C40" s="39">
        <f t="shared" si="23"/>
        <v>354</v>
      </c>
      <c r="D40" s="39">
        <f t="shared" si="23"/>
        <v>321.6</v>
      </c>
      <c r="E40" s="39">
        <f t="shared" si="23"/>
        <v>288.1</v>
      </c>
      <c r="F40" s="39">
        <f t="shared" si="23"/>
        <v>266.5</v>
      </c>
      <c r="G40" s="39">
        <f t="shared" si="23"/>
        <v>233.8</v>
      </c>
      <c r="H40" s="39">
        <f t="shared" si="23"/>
        <v>195.8</v>
      </c>
      <c r="I40" s="39">
        <f t="shared" si="23"/>
        <v>176.1</v>
      </c>
      <c r="J40" s="39">
        <f t="shared" si="23"/>
        <v>150.7</v>
      </c>
      <c r="K40" s="39">
        <f t="shared" si="23"/>
        <v>140.8</v>
      </c>
      <c r="L40" s="39">
        <f t="shared" si="23"/>
        <v>113.6</v>
      </c>
      <c r="M40" s="39">
        <f t="shared" si="23"/>
        <v>95.9</v>
      </c>
      <c r="N40" s="39">
        <f t="shared" si="23"/>
        <v>70.1</v>
      </c>
      <c r="O40" s="39">
        <f t="shared" si="23"/>
        <v>37.7</v>
      </c>
      <c r="P40" s="38">
        <f t="shared" si="23"/>
        <v>15.8</v>
      </c>
      <c r="Q40" s="74" t="s">
        <v>73</v>
      </c>
      <c r="R40" s="51">
        <f>IF(ROUND(ROUND($C$3*R20,-2)*$D$3,-2)&lt;4700,4700,ROUND(ROUND($C$3*R20,-2)*$D$3,-2))</f>
        <v>4700</v>
      </c>
      <c r="S40" s="91">
        <f>IF(ROUND(ROUND($C$3*S20,-2)*$D$3,-2)&lt;4700,4700,ROUND(ROUND($C$3*S20,-2)*$D$3,-2))</f>
        <v>4700</v>
      </c>
    </row>
    <row r="41" spans="2:19" ht="39" customHeight="1" thickBot="1">
      <c r="B41" s="37">
        <f aca="true" t="shared" si="24" ref="B41:Q41">B21</f>
        <v>377.3</v>
      </c>
      <c r="C41" s="39">
        <f t="shared" si="24"/>
        <v>371.4</v>
      </c>
      <c r="D41" s="39">
        <f t="shared" si="24"/>
        <v>339</v>
      </c>
      <c r="E41" s="39">
        <f t="shared" si="24"/>
        <v>305.5</v>
      </c>
      <c r="F41" s="39">
        <f t="shared" si="24"/>
        <v>283.9</v>
      </c>
      <c r="G41" s="39">
        <f t="shared" si="24"/>
        <v>251.2</v>
      </c>
      <c r="H41" s="39">
        <f t="shared" si="24"/>
        <v>213.2</v>
      </c>
      <c r="I41" s="39">
        <f t="shared" si="24"/>
        <v>193.5</v>
      </c>
      <c r="J41" s="39">
        <f t="shared" si="24"/>
        <v>168.1</v>
      </c>
      <c r="K41" s="39">
        <f t="shared" si="24"/>
        <v>158.2</v>
      </c>
      <c r="L41" s="39">
        <f t="shared" si="24"/>
        <v>131</v>
      </c>
      <c r="M41" s="39">
        <f t="shared" si="24"/>
        <v>113.3</v>
      </c>
      <c r="N41" s="39">
        <f t="shared" si="24"/>
        <v>87.5</v>
      </c>
      <c r="O41" s="39">
        <f t="shared" si="24"/>
        <v>55.1</v>
      </c>
      <c r="P41" s="39">
        <f t="shared" si="24"/>
        <v>33.2</v>
      </c>
      <c r="Q41" s="38">
        <f t="shared" si="24"/>
        <v>17.4</v>
      </c>
      <c r="R41" s="74" t="s">
        <v>74</v>
      </c>
      <c r="S41" s="53">
        <f>IF(ROUND(ROUND($C$3*S21,-2)*$D$3,-2)&lt;4700,4700,ROUND(ROUND($C$3*S21,-2)*$D$3,-2))</f>
        <v>4700</v>
      </c>
    </row>
    <row r="42" spans="2:19" ht="39" customHeight="1" thickBot="1">
      <c r="B42" s="40">
        <f aca="true" t="shared" si="25" ref="B42:R42">B22</f>
        <v>410.9</v>
      </c>
      <c r="C42" s="41">
        <f t="shared" si="25"/>
        <v>405</v>
      </c>
      <c r="D42" s="41">
        <f t="shared" si="25"/>
        <v>372.6</v>
      </c>
      <c r="E42" s="41">
        <f t="shared" si="25"/>
        <v>339.1</v>
      </c>
      <c r="F42" s="41">
        <f t="shared" si="25"/>
        <v>317.5</v>
      </c>
      <c r="G42" s="41">
        <f t="shared" si="25"/>
        <v>284.8</v>
      </c>
      <c r="H42" s="41">
        <f t="shared" si="25"/>
        <v>246.8</v>
      </c>
      <c r="I42" s="41">
        <f t="shared" si="25"/>
        <v>227.1</v>
      </c>
      <c r="J42" s="41">
        <f t="shared" si="25"/>
        <v>201.7</v>
      </c>
      <c r="K42" s="41">
        <f t="shared" si="25"/>
        <v>191.8</v>
      </c>
      <c r="L42" s="41">
        <f t="shared" si="25"/>
        <v>164.6</v>
      </c>
      <c r="M42" s="41">
        <f t="shared" si="25"/>
        <v>146.9</v>
      </c>
      <c r="N42" s="41">
        <f t="shared" si="25"/>
        <v>121.1</v>
      </c>
      <c r="O42" s="41">
        <f t="shared" si="25"/>
        <v>88.7</v>
      </c>
      <c r="P42" s="41">
        <f t="shared" si="25"/>
        <v>66.8</v>
      </c>
      <c r="Q42" s="41">
        <f t="shared" si="25"/>
        <v>51</v>
      </c>
      <c r="R42" s="42">
        <f t="shared" si="25"/>
        <v>33.6</v>
      </c>
      <c r="S42" s="74" t="s">
        <v>75</v>
      </c>
    </row>
  </sheetData>
  <mergeCells count="3">
    <mergeCell ref="A25:A28"/>
    <mergeCell ref="B23:I23"/>
    <mergeCell ref="Q24:S24"/>
  </mergeCells>
  <printOptions/>
  <pageMargins left="0.3937007874015748" right="0.2362204724409449" top="0.7874015748031497" bottom="0.984251968503937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P34"/>
  <sheetViews>
    <sheetView zoomScale="70" zoomScaleNormal="70" workbookViewId="0" topLeftCell="A18">
      <selection activeCell="L24" sqref="L24"/>
    </sheetView>
  </sheetViews>
  <sheetFormatPr defaultColWidth="8.88671875" defaultRowHeight="30" customHeight="1"/>
  <cols>
    <col min="1" max="1" width="6.3359375" style="0" bestFit="1" customWidth="1"/>
    <col min="2" max="16384" width="10.88671875" style="0" customWidth="1"/>
  </cols>
  <sheetData>
    <row r="1" spans="1:16" ht="30" customHeight="1" hidden="1">
      <c r="A1" s="72"/>
      <c r="B1" s="106" t="s">
        <v>12</v>
      </c>
      <c r="C1" s="106">
        <v>5.9</v>
      </c>
      <c r="D1" s="106">
        <v>38.3</v>
      </c>
      <c r="E1" s="152">
        <v>71.8</v>
      </c>
      <c r="F1" s="106">
        <v>93.4</v>
      </c>
      <c r="G1" s="106">
        <v>164.1</v>
      </c>
      <c r="H1" s="106">
        <v>209.2</v>
      </c>
      <c r="I1" s="106">
        <v>246.3</v>
      </c>
      <c r="J1" s="106">
        <v>272</v>
      </c>
      <c r="K1" s="106">
        <v>325.8</v>
      </c>
      <c r="L1" s="106">
        <v>343.4</v>
      </c>
      <c r="M1" s="106">
        <v>363.7</v>
      </c>
      <c r="N1" s="106">
        <v>391.7</v>
      </c>
      <c r="O1" s="106">
        <v>418.8</v>
      </c>
      <c r="P1" s="90">
        <v>431.5</v>
      </c>
    </row>
    <row r="2" spans="1:16" ht="30" customHeight="1" hidden="1">
      <c r="A2" s="72"/>
      <c r="B2" s="106">
        <v>5.9</v>
      </c>
      <c r="C2" s="106" t="s">
        <v>13</v>
      </c>
      <c r="D2" s="106">
        <v>32.4</v>
      </c>
      <c r="E2" s="106">
        <v>65.8</v>
      </c>
      <c r="F2" s="106">
        <v>87.5</v>
      </c>
      <c r="G2" s="106">
        <v>158.2</v>
      </c>
      <c r="H2" s="106">
        <v>203.3</v>
      </c>
      <c r="I2" s="106">
        <v>240.4</v>
      </c>
      <c r="J2" s="106">
        <v>266.1</v>
      </c>
      <c r="K2" s="106">
        <v>319.9</v>
      </c>
      <c r="L2" s="106">
        <v>337.5</v>
      </c>
      <c r="M2" s="106">
        <v>357.8</v>
      </c>
      <c r="N2" s="106">
        <v>385.8</v>
      </c>
      <c r="O2" s="106">
        <v>412.9</v>
      </c>
      <c r="P2" s="90">
        <v>425.6</v>
      </c>
    </row>
    <row r="3" spans="1:16" ht="30" customHeight="1" hidden="1">
      <c r="A3" s="72"/>
      <c r="B3" s="106">
        <v>38.3</v>
      </c>
      <c r="C3" s="106">
        <v>32.4</v>
      </c>
      <c r="D3" s="106" t="s">
        <v>15</v>
      </c>
      <c r="E3" s="106">
        <v>33.4</v>
      </c>
      <c r="F3" s="106">
        <v>55.1</v>
      </c>
      <c r="G3" s="106">
        <v>125.8</v>
      </c>
      <c r="H3" s="106">
        <v>170.9</v>
      </c>
      <c r="I3" s="106">
        <v>208</v>
      </c>
      <c r="J3" s="106">
        <v>233.7</v>
      </c>
      <c r="K3" s="106">
        <v>287.5</v>
      </c>
      <c r="L3" s="106">
        <v>305.1</v>
      </c>
      <c r="M3" s="106">
        <v>325.4</v>
      </c>
      <c r="N3" s="106">
        <v>353.4</v>
      </c>
      <c r="O3" s="106">
        <v>380.5</v>
      </c>
      <c r="P3" s="90">
        <v>393.2</v>
      </c>
    </row>
    <row r="4" spans="1:16" ht="30" customHeight="1" hidden="1">
      <c r="A4" s="72"/>
      <c r="B4" s="106">
        <v>71.8</v>
      </c>
      <c r="C4" s="106">
        <v>65.8</v>
      </c>
      <c r="D4" s="106">
        <v>33.4</v>
      </c>
      <c r="E4" s="106" t="s">
        <v>16</v>
      </c>
      <c r="F4" s="106">
        <v>21.7</v>
      </c>
      <c r="G4" s="106">
        <v>92.4</v>
      </c>
      <c r="H4" s="106">
        <v>137.5</v>
      </c>
      <c r="I4" s="106">
        <v>174.6</v>
      </c>
      <c r="J4" s="106">
        <v>200.3</v>
      </c>
      <c r="K4" s="106">
        <v>254.1</v>
      </c>
      <c r="L4" s="106">
        <v>271.7</v>
      </c>
      <c r="M4" s="106">
        <v>292</v>
      </c>
      <c r="N4" s="106">
        <v>320</v>
      </c>
      <c r="O4" s="106">
        <v>347.1</v>
      </c>
      <c r="P4" s="90">
        <v>359.7</v>
      </c>
    </row>
    <row r="5" spans="1:16" ht="30" customHeight="1" hidden="1">
      <c r="A5" s="72"/>
      <c r="B5" s="106">
        <v>93.4</v>
      </c>
      <c r="C5" s="106">
        <v>87.5</v>
      </c>
      <c r="D5" s="106">
        <v>55.1</v>
      </c>
      <c r="E5" s="106">
        <v>21.7</v>
      </c>
      <c r="F5" s="106" t="s">
        <v>17</v>
      </c>
      <c r="G5" s="106">
        <v>70.7</v>
      </c>
      <c r="H5" s="106">
        <v>115.8</v>
      </c>
      <c r="I5" s="106">
        <v>152.9</v>
      </c>
      <c r="J5" s="106">
        <v>178.6</v>
      </c>
      <c r="K5" s="106">
        <v>232.4</v>
      </c>
      <c r="L5" s="106">
        <v>250</v>
      </c>
      <c r="M5" s="106">
        <v>270.3</v>
      </c>
      <c r="N5" s="106">
        <v>298.3</v>
      </c>
      <c r="O5" s="106">
        <v>325.4</v>
      </c>
      <c r="P5" s="90">
        <v>338.1</v>
      </c>
    </row>
    <row r="6" spans="1:16" ht="30" customHeight="1" hidden="1">
      <c r="A6" s="72"/>
      <c r="B6" s="106">
        <v>164.1</v>
      </c>
      <c r="C6" s="106">
        <v>158.2</v>
      </c>
      <c r="D6" s="106">
        <v>125.8</v>
      </c>
      <c r="E6" s="106">
        <v>92.4</v>
      </c>
      <c r="F6" s="106">
        <v>70.7</v>
      </c>
      <c r="G6" s="106" t="s">
        <v>64</v>
      </c>
      <c r="H6" s="106">
        <v>45.1</v>
      </c>
      <c r="I6" s="106">
        <v>82.2</v>
      </c>
      <c r="J6" s="106">
        <v>107.9</v>
      </c>
      <c r="K6" s="106">
        <v>161.7</v>
      </c>
      <c r="L6" s="106">
        <v>179.3</v>
      </c>
      <c r="M6" s="106">
        <v>199.6</v>
      </c>
      <c r="N6" s="106">
        <v>227.6</v>
      </c>
      <c r="O6" s="106">
        <v>254.7</v>
      </c>
      <c r="P6" s="90">
        <v>267.4</v>
      </c>
    </row>
    <row r="7" spans="1:16" ht="30" customHeight="1" hidden="1">
      <c r="A7" s="72"/>
      <c r="B7" s="106">
        <v>209.2</v>
      </c>
      <c r="C7" s="106">
        <v>203.3</v>
      </c>
      <c r="D7" s="106">
        <v>170.9</v>
      </c>
      <c r="E7" s="106">
        <v>137.5</v>
      </c>
      <c r="F7" s="106">
        <v>115.8</v>
      </c>
      <c r="G7" s="106">
        <v>45.1</v>
      </c>
      <c r="H7" s="106" t="s">
        <v>66</v>
      </c>
      <c r="I7" s="106">
        <v>37.1</v>
      </c>
      <c r="J7" s="106">
        <v>62.800000000000054</v>
      </c>
      <c r="K7" s="106">
        <v>116.6</v>
      </c>
      <c r="L7" s="106">
        <v>134.2</v>
      </c>
      <c r="M7" s="106">
        <v>154.5</v>
      </c>
      <c r="N7" s="106">
        <v>182.5</v>
      </c>
      <c r="O7" s="106">
        <v>209.6</v>
      </c>
      <c r="P7" s="90">
        <v>222.3</v>
      </c>
    </row>
    <row r="8" spans="1:16" ht="30" customHeight="1" hidden="1">
      <c r="A8" s="72"/>
      <c r="B8" s="106">
        <v>246.3</v>
      </c>
      <c r="C8" s="106">
        <v>240.4</v>
      </c>
      <c r="D8" s="106">
        <v>208</v>
      </c>
      <c r="E8" s="106">
        <v>174.6</v>
      </c>
      <c r="F8" s="106">
        <v>152.9</v>
      </c>
      <c r="G8" s="106">
        <v>82.2</v>
      </c>
      <c r="H8" s="106">
        <v>37.1</v>
      </c>
      <c r="I8" s="106" t="s">
        <v>31</v>
      </c>
      <c r="J8" s="106">
        <v>25.7</v>
      </c>
      <c r="K8" s="106">
        <v>79.5</v>
      </c>
      <c r="L8" s="106">
        <v>97.10000000000007</v>
      </c>
      <c r="M8" s="106">
        <v>117.4</v>
      </c>
      <c r="N8" s="106">
        <v>145.4</v>
      </c>
      <c r="O8" s="106">
        <v>172.5</v>
      </c>
      <c r="P8" s="90">
        <v>185.2</v>
      </c>
    </row>
    <row r="9" spans="1:16" ht="30" customHeight="1" hidden="1">
      <c r="A9" s="72"/>
      <c r="B9" s="106">
        <v>272</v>
      </c>
      <c r="C9" s="106">
        <v>266.1</v>
      </c>
      <c r="D9" s="106">
        <v>233.7</v>
      </c>
      <c r="E9" s="106">
        <v>200.3</v>
      </c>
      <c r="F9" s="106">
        <v>178.6</v>
      </c>
      <c r="G9" s="106">
        <v>107.9</v>
      </c>
      <c r="H9" s="106">
        <v>62.800000000000054</v>
      </c>
      <c r="I9" s="106">
        <v>25.7</v>
      </c>
      <c r="J9" s="106" t="s">
        <v>76</v>
      </c>
      <c r="K9" s="106">
        <v>53.8</v>
      </c>
      <c r="L9" s="106">
        <v>71.4</v>
      </c>
      <c r="M9" s="106">
        <v>91.70000000000009</v>
      </c>
      <c r="N9" s="106">
        <v>119.7</v>
      </c>
      <c r="O9" s="106">
        <v>146.8</v>
      </c>
      <c r="P9" s="90">
        <v>159.5</v>
      </c>
    </row>
    <row r="10" spans="1:16" ht="30" customHeight="1" hidden="1">
      <c r="A10" s="72"/>
      <c r="B10" s="106">
        <v>325.8</v>
      </c>
      <c r="C10" s="106">
        <v>319.9</v>
      </c>
      <c r="D10" s="106">
        <v>287.5</v>
      </c>
      <c r="E10" s="106">
        <v>254.1</v>
      </c>
      <c r="F10" s="106">
        <v>232.4</v>
      </c>
      <c r="G10" s="106">
        <v>161.7</v>
      </c>
      <c r="H10" s="106">
        <v>116.6</v>
      </c>
      <c r="I10" s="106">
        <v>79.5</v>
      </c>
      <c r="J10" s="106">
        <v>53.8</v>
      </c>
      <c r="K10" s="106" t="s">
        <v>77</v>
      </c>
      <c r="L10" s="106">
        <v>17.6</v>
      </c>
      <c r="M10" s="106">
        <v>37.90000000000009</v>
      </c>
      <c r="N10" s="106">
        <v>65.9000000000001</v>
      </c>
      <c r="O10" s="106">
        <v>93.00000000000007</v>
      </c>
      <c r="P10" s="90">
        <v>105.7</v>
      </c>
    </row>
    <row r="11" spans="1:16" ht="30" customHeight="1" hidden="1">
      <c r="A11" s="72"/>
      <c r="B11" s="106">
        <v>343.4</v>
      </c>
      <c r="C11" s="106">
        <v>337.5</v>
      </c>
      <c r="D11" s="106">
        <v>305.1</v>
      </c>
      <c r="E11" s="106">
        <v>271.7</v>
      </c>
      <c r="F11" s="106">
        <v>250</v>
      </c>
      <c r="G11" s="106">
        <v>179.3</v>
      </c>
      <c r="H11" s="106">
        <v>134.2</v>
      </c>
      <c r="I11" s="106">
        <v>97.10000000000007</v>
      </c>
      <c r="J11" s="106">
        <v>71.4</v>
      </c>
      <c r="K11" s="106">
        <v>17.6</v>
      </c>
      <c r="L11" s="106" t="s">
        <v>78</v>
      </c>
      <c r="M11" s="106">
        <v>20.300000000000068</v>
      </c>
      <c r="N11" s="106">
        <v>48.30000000000008</v>
      </c>
      <c r="O11" s="106">
        <v>75.4</v>
      </c>
      <c r="P11" s="90">
        <v>88.1</v>
      </c>
    </row>
    <row r="12" spans="1:16" ht="30" customHeight="1" hidden="1">
      <c r="A12" s="72"/>
      <c r="B12" s="106">
        <v>363.7</v>
      </c>
      <c r="C12" s="106">
        <v>357.8</v>
      </c>
      <c r="D12" s="106">
        <v>325.4</v>
      </c>
      <c r="E12" s="106">
        <v>292</v>
      </c>
      <c r="F12" s="106">
        <v>270.3</v>
      </c>
      <c r="G12" s="106">
        <v>199.6</v>
      </c>
      <c r="H12" s="106">
        <v>154.5</v>
      </c>
      <c r="I12" s="106">
        <v>117.4</v>
      </c>
      <c r="J12" s="106">
        <v>91.70000000000009</v>
      </c>
      <c r="K12" s="106">
        <v>37.90000000000009</v>
      </c>
      <c r="L12" s="106">
        <v>20.300000000000068</v>
      </c>
      <c r="M12" s="106" t="s">
        <v>79</v>
      </c>
      <c r="N12" s="106">
        <v>28</v>
      </c>
      <c r="O12" s="106">
        <v>55.1</v>
      </c>
      <c r="P12" s="90">
        <v>67.8</v>
      </c>
    </row>
    <row r="13" spans="1:16" ht="30" customHeight="1" hidden="1">
      <c r="A13" s="72"/>
      <c r="B13" s="106">
        <v>391.7</v>
      </c>
      <c r="C13" s="106">
        <v>385.8</v>
      </c>
      <c r="D13" s="106">
        <v>353.4</v>
      </c>
      <c r="E13" s="106">
        <v>320</v>
      </c>
      <c r="F13" s="106">
        <v>298.3</v>
      </c>
      <c r="G13" s="106">
        <v>227.6</v>
      </c>
      <c r="H13" s="106">
        <v>182.5</v>
      </c>
      <c r="I13" s="106">
        <v>145.4</v>
      </c>
      <c r="J13" s="106">
        <v>119.7</v>
      </c>
      <c r="K13" s="106">
        <v>65.9000000000001</v>
      </c>
      <c r="L13" s="106">
        <v>48.30000000000008</v>
      </c>
      <c r="M13" s="106">
        <v>28</v>
      </c>
      <c r="N13" s="106" t="s">
        <v>80</v>
      </c>
      <c r="O13" s="106">
        <v>27.1</v>
      </c>
      <c r="P13" s="90">
        <v>39.8</v>
      </c>
    </row>
    <row r="14" spans="1:16" ht="30" customHeight="1" hidden="1">
      <c r="A14" s="72"/>
      <c r="B14" s="106">
        <v>418.8</v>
      </c>
      <c r="C14" s="106">
        <v>412.9</v>
      </c>
      <c r="D14" s="106">
        <v>380.5</v>
      </c>
      <c r="E14" s="106">
        <v>347.1</v>
      </c>
      <c r="F14" s="106">
        <v>325.4</v>
      </c>
      <c r="G14" s="106">
        <v>254.7</v>
      </c>
      <c r="H14" s="106">
        <v>209.6</v>
      </c>
      <c r="I14" s="106">
        <v>172.5</v>
      </c>
      <c r="J14" s="106">
        <v>146.8</v>
      </c>
      <c r="K14" s="106">
        <v>93.00000000000007</v>
      </c>
      <c r="L14" s="106">
        <v>75.4</v>
      </c>
      <c r="M14" s="106">
        <v>55.1</v>
      </c>
      <c r="N14" s="106">
        <v>27.1</v>
      </c>
      <c r="O14" s="106" t="s">
        <v>81</v>
      </c>
      <c r="P14" s="90">
        <v>12.7</v>
      </c>
    </row>
    <row r="15" spans="1:16" ht="30" customHeight="1" hidden="1">
      <c r="A15" s="72"/>
      <c r="B15" s="90">
        <v>431.5</v>
      </c>
      <c r="C15" s="90">
        <v>425.6</v>
      </c>
      <c r="D15" s="90">
        <v>393.2</v>
      </c>
      <c r="E15" s="90">
        <v>359.7</v>
      </c>
      <c r="F15" s="90">
        <v>338.1</v>
      </c>
      <c r="G15" s="90">
        <v>267.4</v>
      </c>
      <c r="H15" s="90">
        <v>222.3</v>
      </c>
      <c r="I15" s="90">
        <v>185.2</v>
      </c>
      <c r="J15" s="90">
        <v>159.5</v>
      </c>
      <c r="K15" s="90">
        <v>105.7</v>
      </c>
      <c r="L15" s="90">
        <v>88.1</v>
      </c>
      <c r="M15" s="90">
        <v>67.8</v>
      </c>
      <c r="N15" s="90">
        <v>39.8</v>
      </c>
      <c r="O15" s="90">
        <v>12.7</v>
      </c>
      <c r="P15" s="106" t="s">
        <v>84</v>
      </c>
    </row>
    <row r="16" spans="3:7" s="26" customFormat="1" ht="30.75" customHeight="1" hidden="1">
      <c r="C16" s="27" t="s">
        <v>88</v>
      </c>
      <c r="D16" s="27" t="s">
        <v>89</v>
      </c>
      <c r="E16" s="27" t="s">
        <v>90</v>
      </c>
      <c r="G16" s="21"/>
    </row>
    <row r="17" spans="3:5" s="25" customFormat="1" ht="28.5" customHeight="1" hidden="1">
      <c r="C17" s="153">
        <v>89.95</v>
      </c>
      <c r="D17" s="153">
        <v>0.99</v>
      </c>
      <c r="E17" s="154">
        <v>1.035</v>
      </c>
    </row>
    <row r="18" spans="2:10" s="24" customFormat="1" ht="25.5">
      <c r="B18" s="157" t="s">
        <v>93</v>
      </c>
      <c r="C18" s="157"/>
      <c r="D18" s="157"/>
      <c r="E18" s="157"/>
      <c r="F18" s="157"/>
      <c r="G18" s="157"/>
      <c r="H18" s="157"/>
      <c r="I18" s="157"/>
      <c r="J18" s="157"/>
    </row>
    <row r="19" spans="1:16" s="32" customFormat="1" ht="20.25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59" t="s">
        <v>10</v>
      </c>
      <c r="O19" s="159"/>
      <c r="P19" s="159"/>
    </row>
    <row r="20" spans="1:16" s="32" customFormat="1" ht="36" customHeight="1" thickBot="1">
      <c r="A20" s="163" t="s">
        <v>91</v>
      </c>
      <c r="B20" s="74" t="s">
        <v>12</v>
      </c>
      <c r="C20" s="49">
        <f aca="true" t="shared" si="0" ref="C20:P20">IF(ROUND(ROUND($C$17*C1,-2)*$E$17,-2)&lt;4700,4700,ROUND(ROUND($C$17*C1,-2)*$E$17,-2))</f>
        <v>4700</v>
      </c>
      <c r="D20" s="50">
        <f t="shared" si="0"/>
        <v>4700</v>
      </c>
      <c r="E20" s="43">
        <f t="shared" si="0"/>
        <v>6700</v>
      </c>
      <c r="F20" s="43">
        <f t="shared" si="0"/>
        <v>8700</v>
      </c>
      <c r="G20" s="43">
        <f t="shared" si="0"/>
        <v>15300</v>
      </c>
      <c r="H20" s="43">
        <f t="shared" si="0"/>
        <v>19500</v>
      </c>
      <c r="I20" s="43">
        <f t="shared" si="0"/>
        <v>23000</v>
      </c>
      <c r="J20" s="43">
        <f t="shared" si="0"/>
        <v>25400</v>
      </c>
      <c r="K20" s="43">
        <f t="shared" si="0"/>
        <v>30300</v>
      </c>
      <c r="L20" s="43">
        <f t="shared" si="0"/>
        <v>32000</v>
      </c>
      <c r="M20" s="43">
        <f t="shared" si="0"/>
        <v>33800</v>
      </c>
      <c r="N20" s="43">
        <f t="shared" si="0"/>
        <v>36400</v>
      </c>
      <c r="O20" s="43">
        <f t="shared" si="0"/>
        <v>39000</v>
      </c>
      <c r="P20" s="44">
        <f t="shared" si="0"/>
        <v>40200</v>
      </c>
    </row>
    <row r="21" spans="1:16" s="32" customFormat="1" ht="36" customHeight="1" thickBot="1">
      <c r="A21" s="163"/>
      <c r="B21" s="36">
        <f aca="true" t="shared" si="1" ref="B21:B26">B2</f>
        <v>5.9</v>
      </c>
      <c r="C21" s="74" t="s">
        <v>13</v>
      </c>
      <c r="D21" s="51">
        <f aca="true" t="shared" si="2" ref="D21:P21">IF(ROUND(ROUND($C$17*D2,-2)*$E$17,-2)&lt;4700,4700,ROUND(ROUND($C$17*D2,-2)*$E$17,-2))</f>
        <v>4700</v>
      </c>
      <c r="E21" s="45">
        <f t="shared" si="2"/>
        <v>6100</v>
      </c>
      <c r="F21" s="45">
        <f t="shared" si="2"/>
        <v>8200</v>
      </c>
      <c r="G21" s="45">
        <f t="shared" si="2"/>
        <v>14700</v>
      </c>
      <c r="H21" s="45">
        <f t="shared" si="2"/>
        <v>18900</v>
      </c>
      <c r="I21" s="45">
        <f t="shared" si="2"/>
        <v>22400</v>
      </c>
      <c r="J21" s="45">
        <f t="shared" si="2"/>
        <v>24700</v>
      </c>
      <c r="K21" s="45">
        <f t="shared" si="2"/>
        <v>29800</v>
      </c>
      <c r="L21" s="45">
        <f t="shared" si="2"/>
        <v>31500</v>
      </c>
      <c r="M21" s="45">
        <f t="shared" si="2"/>
        <v>33300</v>
      </c>
      <c r="N21" s="45">
        <f t="shared" si="2"/>
        <v>35900</v>
      </c>
      <c r="O21" s="45">
        <f t="shared" si="2"/>
        <v>38400</v>
      </c>
      <c r="P21" s="47">
        <f t="shared" si="2"/>
        <v>39600</v>
      </c>
    </row>
    <row r="22" spans="1:16" s="32" customFormat="1" ht="36" customHeight="1" thickBot="1">
      <c r="A22" s="163"/>
      <c r="B22" s="37">
        <f t="shared" si="1"/>
        <v>38.3</v>
      </c>
      <c r="C22" s="38">
        <f>C3</f>
        <v>32.4</v>
      </c>
      <c r="D22" s="74" t="s">
        <v>15</v>
      </c>
      <c r="E22" s="51">
        <f aca="true" t="shared" si="3" ref="E22:P22">IF(ROUND(ROUND($C$17*E3,-2)*$E$17,-2)&lt;4700,4700,ROUND(ROUND($C$17*E3,-2)*$E$17,-2))</f>
        <v>4700</v>
      </c>
      <c r="F22" s="45">
        <f t="shared" si="3"/>
        <v>5200</v>
      </c>
      <c r="G22" s="45">
        <f t="shared" si="3"/>
        <v>11700</v>
      </c>
      <c r="H22" s="45">
        <f t="shared" si="3"/>
        <v>15900</v>
      </c>
      <c r="I22" s="45">
        <f t="shared" si="3"/>
        <v>19400</v>
      </c>
      <c r="J22" s="45">
        <f t="shared" si="3"/>
        <v>21700</v>
      </c>
      <c r="K22" s="45">
        <f t="shared" si="3"/>
        <v>26800</v>
      </c>
      <c r="L22" s="45">
        <f t="shared" si="3"/>
        <v>28400</v>
      </c>
      <c r="M22" s="45">
        <f t="shared" si="3"/>
        <v>30300</v>
      </c>
      <c r="N22" s="45">
        <f t="shared" si="3"/>
        <v>32900</v>
      </c>
      <c r="O22" s="45">
        <f t="shared" si="3"/>
        <v>35400</v>
      </c>
      <c r="P22" s="47">
        <f t="shared" si="3"/>
        <v>36600</v>
      </c>
    </row>
    <row r="23" spans="1:16" s="32" customFormat="1" ht="36" customHeight="1" thickBot="1">
      <c r="A23" s="163"/>
      <c r="B23" s="37">
        <f t="shared" si="1"/>
        <v>71.8</v>
      </c>
      <c r="C23" s="39">
        <f>C4</f>
        <v>65.8</v>
      </c>
      <c r="D23" s="38">
        <f>D4</f>
        <v>33.4</v>
      </c>
      <c r="E23" s="74" t="s">
        <v>16</v>
      </c>
      <c r="F23" s="51">
        <f aca="true" t="shared" si="4" ref="F23:P23">IF(ROUND(ROUND($C$17*F4,-2)*$E$17,-2)&lt;4700,4700,ROUND(ROUND($C$17*F4,-2)*$E$17,-2))</f>
        <v>4700</v>
      </c>
      <c r="G23" s="45">
        <f t="shared" si="4"/>
        <v>8600</v>
      </c>
      <c r="H23" s="45">
        <f t="shared" si="4"/>
        <v>12800</v>
      </c>
      <c r="I23" s="45">
        <f t="shared" si="4"/>
        <v>16200</v>
      </c>
      <c r="J23" s="45">
        <f t="shared" si="4"/>
        <v>18600</v>
      </c>
      <c r="K23" s="45">
        <f t="shared" si="4"/>
        <v>23700</v>
      </c>
      <c r="L23" s="45">
        <f t="shared" si="4"/>
        <v>25300</v>
      </c>
      <c r="M23" s="45">
        <f t="shared" si="4"/>
        <v>27200</v>
      </c>
      <c r="N23" s="45">
        <f t="shared" si="4"/>
        <v>29800</v>
      </c>
      <c r="O23" s="45">
        <f t="shared" si="4"/>
        <v>32300</v>
      </c>
      <c r="P23" s="47">
        <f t="shared" si="4"/>
        <v>33500</v>
      </c>
    </row>
    <row r="24" spans="1:16" s="32" customFormat="1" ht="36" customHeight="1" thickBot="1">
      <c r="A24" s="33"/>
      <c r="B24" s="37">
        <f t="shared" si="1"/>
        <v>93.4</v>
      </c>
      <c r="C24" s="39">
        <f>C5</f>
        <v>87.5</v>
      </c>
      <c r="D24" s="39">
        <f>D5</f>
        <v>55.1</v>
      </c>
      <c r="E24" s="38">
        <f>E5</f>
        <v>21.7</v>
      </c>
      <c r="F24" s="74" t="s">
        <v>17</v>
      </c>
      <c r="G24" s="107">
        <f aca="true" t="shared" si="5" ref="G24:P24">IF(ROUND(ROUND($C$17*G5,-2)*$E$17,-2)&lt;4700,4700,ROUND(ROUND($C$17*G5,-2)*$E$17,-2))</f>
        <v>6600</v>
      </c>
      <c r="H24" s="45">
        <f t="shared" si="5"/>
        <v>10800</v>
      </c>
      <c r="I24" s="45">
        <f t="shared" si="5"/>
        <v>14300</v>
      </c>
      <c r="J24" s="45">
        <f t="shared" si="5"/>
        <v>16700</v>
      </c>
      <c r="K24" s="45">
        <f t="shared" si="5"/>
        <v>21600</v>
      </c>
      <c r="L24" s="45">
        <f t="shared" si="5"/>
        <v>23300</v>
      </c>
      <c r="M24" s="45">
        <f t="shared" si="5"/>
        <v>25200</v>
      </c>
      <c r="N24" s="45">
        <f t="shared" si="5"/>
        <v>27700</v>
      </c>
      <c r="O24" s="45">
        <f t="shared" si="5"/>
        <v>30300</v>
      </c>
      <c r="P24" s="47">
        <f t="shared" si="5"/>
        <v>31500</v>
      </c>
    </row>
    <row r="25" spans="1:16" s="32" customFormat="1" ht="36" customHeight="1" thickBot="1">
      <c r="A25" s="33"/>
      <c r="B25" s="37">
        <f t="shared" si="1"/>
        <v>164.1</v>
      </c>
      <c r="C25" s="39">
        <f>C6</f>
        <v>158.2</v>
      </c>
      <c r="D25" s="39">
        <f>D6</f>
        <v>125.8</v>
      </c>
      <c r="E25" s="39">
        <f>E6</f>
        <v>92.4</v>
      </c>
      <c r="F25" s="38">
        <f>F6</f>
        <v>70.7</v>
      </c>
      <c r="G25" s="74" t="s">
        <v>64</v>
      </c>
      <c r="H25" s="51">
        <f aca="true" t="shared" si="6" ref="H25:P25">IF(ROUND(ROUND($C$17*H6,-2)*$E$17,-2)&lt;4700,4700,ROUND(ROUND($C$17*H6,-2)*$E$17,-2))</f>
        <v>4700</v>
      </c>
      <c r="I25" s="45">
        <f t="shared" si="6"/>
        <v>7700</v>
      </c>
      <c r="J25" s="45">
        <f t="shared" si="6"/>
        <v>10000</v>
      </c>
      <c r="K25" s="45">
        <f t="shared" si="6"/>
        <v>15000</v>
      </c>
      <c r="L25" s="45">
        <f t="shared" si="6"/>
        <v>16700</v>
      </c>
      <c r="M25" s="45">
        <f t="shared" si="6"/>
        <v>18600</v>
      </c>
      <c r="N25" s="45">
        <f t="shared" si="6"/>
        <v>21200</v>
      </c>
      <c r="O25" s="45">
        <f t="shared" si="6"/>
        <v>23700</v>
      </c>
      <c r="P25" s="47">
        <f t="shared" si="6"/>
        <v>24900</v>
      </c>
    </row>
    <row r="26" spans="1:16" s="32" customFormat="1" ht="36" customHeight="1" thickBot="1">
      <c r="A26" s="33"/>
      <c r="B26" s="37">
        <f t="shared" si="1"/>
        <v>209.2</v>
      </c>
      <c r="C26" s="39">
        <f>C7</f>
        <v>203.3</v>
      </c>
      <c r="D26" s="39">
        <f>D7</f>
        <v>170.9</v>
      </c>
      <c r="E26" s="39">
        <f>E7</f>
        <v>137.5</v>
      </c>
      <c r="F26" s="39">
        <f>F7</f>
        <v>115.8</v>
      </c>
      <c r="G26" s="38">
        <f>G7</f>
        <v>45.1</v>
      </c>
      <c r="H26" s="74" t="s">
        <v>66</v>
      </c>
      <c r="I26" s="51">
        <f aca="true" t="shared" si="7" ref="I26:P26">IF(ROUND(ROUND($C$17*I7,-2)*$E$17,-2)&lt;4700,4700,ROUND(ROUND($C$17*I7,-2)*$E$17,-2))</f>
        <v>4700</v>
      </c>
      <c r="J26" s="45">
        <f t="shared" si="7"/>
        <v>5800</v>
      </c>
      <c r="K26" s="45">
        <f t="shared" si="7"/>
        <v>10900</v>
      </c>
      <c r="L26" s="45">
        <f t="shared" si="7"/>
        <v>12500</v>
      </c>
      <c r="M26" s="45">
        <f t="shared" si="7"/>
        <v>14400</v>
      </c>
      <c r="N26" s="45">
        <f t="shared" si="7"/>
        <v>17000</v>
      </c>
      <c r="O26" s="45">
        <f t="shared" si="7"/>
        <v>19600</v>
      </c>
      <c r="P26" s="47">
        <f t="shared" si="7"/>
        <v>20700</v>
      </c>
    </row>
    <row r="27" spans="1:16" s="32" customFormat="1" ht="36" customHeight="1" thickBot="1">
      <c r="A27" s="33"/>
      <c r="B27" s="37">
        <f aca="true" t="shared" si="8" ref="B27:H27">B8</f>
        <v>246.3</v>
      </c>
      <c r="C27" s="39">
        <f t="shared" si="8"/>
        <v>240.4</v>
      </c>
      <c r="D27" s="39">
        <f t="shared" si="8"/>
        <v>208</v>
      </c>
      <c r="E27" s="39">
        <f t="shared" si="8"/>
        <v>174.6</v>
      </c>
      <c r="F27" s="39">
        <f t="shared" si="8"/>
        <v>152.9</v>
      </c>
      <c r="G27" s="39">
        <f t="shared" si="8"/>
        <v>82.2</v>
      </c>
      <c r="H27" s="38">
        <f t="shared" si="8"/>
        <v>37.1</v>
      </c>
      <c r="I27" s="74" t="s">
        <v>31</v>
      </c>
      <c r="J27" s="51">
        <f aca="true" t="shared" si="9" ref="J27:P27">IF(ROUND(ROUND($C$17*J8,-2)*$E$17,-2)&lt;4700,4700,ROUND(ROUND($C$17*J8,-2)*$E$17,-2))</f>
        <v>4700</v>
      </c>
      <c r="K27" s="45">
        <f t="shared" si="9"/>
        <v>7500</v>
      </c>
      <c r="L27" s="45">
        <f t="shared" si="9"/>
        <v>9000</v>
      </c>
      <c r="M27" s="45">
        <f t="shared" si="9"/>
        <v>11000</v>
      </c>
      <c r="N27" s="45">
        <f t="shared" si="9"/>
        <v>13600</v>
      </c>
      <c r="O27" s="45">
        <f t="shared" si="9"/>
        <v>16000</v>
      </c>
      <c r="P27" s="47">
        <f t="shared" si="9"/>
        <v>17300</v>
      </c>
    </row>
    <row r="28" spans="1:16" s="32" customFormat="1" ht="36" customHeight="1" thickBot="1">
      <c r="A28" s="33"/>
      <c r="B28" s="37">
        <f aca="true" t="shared" si="10" ref="B28:I28">B9</f>
        <v>272</v>
      </c>
      <c r="C28" s="39">
        <f t="shared" si="10"/>
        <v>266.1</v>
      </c>
      <c r="D28" s="39">
        <f t="shared" si="10"/>
        <v>233.7</v>
      </c>
      <c r="E28" s="39">
        <f t="shared" si="10"/>
        <v>200.3</v>
      </c>
      <c r="F28" s="39">
        <f t="shared" si="10"/>
        <v>178.6</v>
      </c>
      <c r="G28" s="39">
        <f t="shared" si="10"/>
        <v>107.9</v>
      </c>
      <c r="H28" s="39">
        <f t="shared" si="10"/>
        <v>62.800000000000054</v>
      </c>
      <c r="I28" s="38">
        <f t="shared" si="10"/>
        <v>25.7</v>
      </c>
      <c r="J28" s="74" t="s">
        <v>76</v>
      </c>
      <c r="K28" s="107">
        <f aca="true" t="shared" si="11" ref="K28:P28">IF(ROUND(ROUND($C$17*K9,-2)*$E$17,-2)&lt;4700,4700,ROUND(ROUND($C$17*K9,-2)*$E$17,-2))</f>
        <v>5000</v>
      </c>
      <c r="L28" s="45">
        <f t="shared" si="11"/>
        <v>6600</v>
      </c>
      <c r="M28" s="45">
        <f t="shared" si="11"/>
        <v>8500</v>
      </c>
      <c r="N28" s="45">
        <f t="shared" si="11"/>
        <v>11200</v>
      </c>
      <c r="O28" s="45">
        <f t="shared" si="11"/>
        <v>13700</v>
      </c>
      <c r="P28" s="47">
        <f t="shared" si="11"/>
        <v>14800</v>
      </c>
    </row>
    <row r="29" spans="1:16" s="32" customFormat="1" ht="36" customHeight="1" thickBot="1">
      <c r="A29" s="33"/>
      <c r="B29" s="37">
        <f aca="true" t="shared" si="12" ref="B29:J29">B10</f>
        <v>325.8</v>
      </c>
      <c r="C29" s="39">
        <f t="shared" si="12"/>
        <v>319.9</v>
      </c>
      <c r="D29" s="39">
        <f t="shared" si="12"/>
        <v>287.5</v>
      </c>
      <c r="E29" s="39">
        <f t="shared" si="12"/>
        <v>254.1</v>
      </c>
      <c r="F29" s="39">
        <f t="shared" si="12"/>
        <v>232.4</v>
      </c>
      <c r="G29" s="39">
        <f t="shared" si="12"/>
        <v>161.7</v>
      </c>
      <c r="H29" s="39">
        <f t="shared" si="12"/>
        <v>116.6</v>
      </c>
      <c r="I29" s="39">
        <f t="shared" si="12"/>
        <v>79.5</v>
      </c>
      <c r="J29" s="38">
        <f t="shared" si="12"/>
        <v>53.8</v>
      </c>
      <c r="K29" s="74" t="s">
        <v>77</v>
      </c>
      <c r="L29" s="51">
        <f>IF(ROUND(ROUND($C$17*L10,-2)*$E$17,-2)&lt;4700,4700,ROUND(ROUND($C$17*L10,-2)*$E$17,-2))</f>
        <v>4700</v>
      </c>
      <c r="M29" s="52">
        <f>IF(ROUND(ROUND($C$17*M10,-2)*$E$17,-2)&lt;4700,4700,ROUND(ROUND($C$17*M10,-2)*$E$17,-2))</f>
        <v>4700</v>
      </c>
      <c r="N29" s="45">
        <f>IF(ROUND(ROUND($C$17*N10,-2)*$E$17,-2)&lt;4700,4700,ROUND(ROUND($C$17*N10,-2)*$E$17,-2))</f>
        <v>6100</v>
      </c>
      <c r="O29" s="45">
        <f>IF(ROUND(ROUND($C$17*O10,-2)*$E$17,-2)&lt;4700,4700,ROUND(ROUND($C$17*O10,-2)*$E$17,-2))</f>
        <v>8700</v>
      </c>
      <c r="P29" s="47">
        <f>IF(ROUND(ROUND($C$17*P10,-2)*$E$17,-2)&lt;4700,4700,ROUND(ROUND($C$17*P10,-2)*$E$17,-2))</f>
        <v>9800</v>
      </c>
    </row>
    <row r="30" spans="1:16" s="32" customFormat="1" ht="36" customHeight="1" thickBot="1">
      <c r="A30" s="33"/>
      <c r="B30" s="37">
        <f aca="true" t="shared" si="13" ref="B30:K30">B11</f>
        <v>343.4</v>
      </c>
      <c r="C30" s="39">
        <f t="shared" si="13"/>
        <v>337.5</v>
      </c>
      <c r="D30" s="39">
        <f t="shared" si="13"/>
        <v>305.1</v>
      </c>
      <c r="E30" s="39">
        <f t="shared" si="13"/>
        <v>271.7</v>
      </c>
      <c r="F30" s="39">
        <f t="shared" si="13"/>
        <v>250</v>
      </c>
      <c r="G30" s="39">
        <f t="shared" si="13"/>
        <v>179.3</v>
      </c>
      <c r="H30" s="39">
        <f t="shared" si="13"/>
        <v>134.2</v>
      </c>
      <c r="I30" s="39">
        <f t="shared" si="13"/>
        <v>97.10000000000007</v>
      </c>
      <c r="J30" s="39">
        <f t="shared" si="13"/>
        <v>71.4</v>
      </c>
      <c r="K30" s="38">
        <f t="shared" si="13"/>
        <v>17.6</v>
      </c>
      <c r="L30" s="74" t="s">
        <v>78</v>
      </c>
      <c r="M30" s="51">
        <f>IF(ROUND(ROUND($C$17*M11,-2)*$E$17,-2)&lt;4700,4700,ROUND(ROUND($C$17*M11,-2)*$E$17,-2))</f>
        <v>4700</v>
      </c>
      <c r="N30" s="52">
        <f>IF(ROUND(ROUND($C$17*N11,-2)*$E$17,-2)&lt;4700,4700,ROUND(ROUND($C$17*N11,-2)*$E$17,-2))</f>
        <v>4700</v>
      </c>
      <c r="O30" s="45">
        <f>IF(ROUND(ROUND($C$17*O11,-2)*$E$17,-2)&lt;4700,4700,ROUND(ROUND($C$17*O11,-2)*$E$17,-2))</f>
        <v>7000</v>
      </c>
      <c r="P30" s="47">
        <f>IF(ROUND(ROUND($C$17*P11,-2)*$E$17,-2)&lt;4700,4700,ROUND(ROUND($C$17*P11,-2)*$E$17,-2))</f>
        <v>8200</v>
      </c>
    </row>
    <row r="31" spans="1:16" s="32" customFormat="1" ht="36" customHeight="1" thickBot="1">
      <c r="A31" s="33"/>
      <c r="B31" s="37">
        <f aca="true" t="shared" si="14" ref="B31:L31">B12</f>
        <v>363.7</v>
      </c>
      <c r="C31" s="39">
        <f t="shared" si="14"/>
        <v>357.8</v>
      </c>
      <c r="D31" s="39">
        <f t="shared" si="14"/>
        <v>325.4</v>
      </c>
      <c r="E31" s="39">
        <f t="shared" si="14"/>
        <v>292</v>
      </c>
      <c r="F31" s="39">
        <f t="shared" si="14"/>
        <v>270.3</v>
      </c>
      <c r="G31" s="39">
        <f t="shared" si="14"/>
        <v>199.6</v>
      </c>
      <c r="H31" s="39">
        <f t="shared" si="14"/>
        <v>154.5</v>
      </c>
      <c r="I31" s="39">
        <f t="shared" si="14"/>
        <v>117.4</v>
      </c>
      <c r="J31" s="39">
        <f t="shared" si="14"/>
        <v>91.70000000000009</v>
      </c>
      <c r="K31" s="39">
        <f t="shared" si="14"/>
        <v>37.90000000000009</v>
      </c>
      <c r="L31" s="38">
        <f t="shared" si="14"/>
        <v>20.300000000000068</v>
      </c>
      <c r="M31" s="74" t="s">
        <v>79</v>
      </c>
      <c r="N31" s="51">
        <f>IF(ROUND(ROUND($C$17*N12,-2)*$E$17,-2)&lt;4700,4700,ROUND(ROUND($C$17*N12,-2)*$E$17,-2))</f>
        <v>4700</v>
      </c>
      <c r="O31" s="45">
        <f>IF(ROUND(ROUND($C$17*O12,-2)*$E$17,-2)&lt;4700,4700,ROUND(ROUND($C$17*O12,-2)*$E$17,-2))</f>
        <v>5200</v>
      </c>
      <c r="P31" s="47">
        <f>IF(ROUND(ROUND($C$17*P12,-2)*$E$17,-2)&lt;4700,4700,ROUND(ROUND($C$17*P12,-2)*$E$17,-2))</f>
        <v>6300</v>
      </c>
    </row>
    <row r="32" spans="1:16" s="32" customFormat="1" ht="36" customHeight="1" thickBot="1">
      <c r="A32" s="33"/>
      <c r="B32" s="37">
        <f aca="true" t="shared" si="15" ref="B32:M32">B13</f>
        <v>391.7</v>
      </c>
      <c r="C32" s="39">
        <f t="shared" si="15"/>
        <v>385.8</v>
      </c>
      <c r="D32" s="39">
        <f t="shared" si="15"/>
        <v>353.4</v>
      </c>
      <c r="E32" s="39">
        <f t="shared" si="15"/>
        <v>320</v>
      </c>
      <c r="F32" s="39">
        <f t="shared" si="15"/>
        <v>298.3</v>
      </c>
      <c r="G32" s="39">
        <f t="shared" si="15"/>
        <v>227.6</v>
      </c>
      <c r="H32" s="39">
        <f t="shared" si="15"/>
        <v>182.5</v>
      </c>
      <c r="I32" s="39">
        <f t="shared" si="15"/>
        <v>145.4</v>
      </c>
      <c r="J32" s="39">
        <f t="shared" si="15"/>
        <v>119.7</v>
      </c>
      <c r="K32" s="39">
        <f t="shared" si="15"/>
        <v>65.9000000000001</v>
      </c>
      <c r="L32" s="39">
        <f t="shared" si="15"/>
        <v>48.30000000000008</v>
      </c>
      <c r="M32" s="38">
        <f t="shared" si="15"/>
        <v>28</v>
      </c>
      <c r="N32" s="74" t="s">
        <v>80</v>
      </c>
      <c r="O32" s="51">
        <f>IF(ROUND(ROUND($C$17*O13,-2)*$E$17,-2)&lt;4700,4700,ROUND(ROUND($C$17*O13,-2)*$E$17,-2))</f>
        <v>4700</v>
      </c>
      <c r="P32" s="91">
        <f>IF(ROUND(ROUND($C$17*P13,-2)*$E$17,-2)&lt;4700,4700,ROUND(ROUND($C$17*P13,-2)*$E$17,-2))</f>
        <v>4700</v>
      </c>
    </row>
    <row r="33" spans="1:16" s="32" customFormat="1" ht="36" customHeight="1" thickBot="1">
      <c r="A33" s="33"/>
      <c r="B33" s="37">
        <f aca="true" t="shared" si="16" ref="B33:N33">B14</f>
        <v>418.8</v>
      </c>
      <c r="C33" s="39">
        <f t="shared" si="16"/>
        <v>412.9</v>
      </c>
      <c r="D33" s="39">
        <f t="shared" si="16"/>
        <v>380.5</v>
      </c>
      <c r="E33" s="39">
        <f t="shared" si="16"/>
        <v>347.1</v>
      </c>
      <c r="F33" s="39">
        <f t="shared" si="16"/>
        <v>325.4</v>
      </c>
      <c r="G33" s="39">
        <f t="shared" si="16"/>
        <v>254.7</v>
      </c>
      <c r="H33" s="39">
        <f t="shared" si="16"/>
        <v>209.6</v>
      </c>
      <c r="I33" s="39">
        <f t="shared" si="16"/>
        <v>172.5</v>
      </c>
      <c r="J33" s="39">
        <f t="shared" si="16"/>
        <v>146.8</v>
      </c>
      <c r="K33" s="39">
        <f t="shared" si="16"/>
        <v>93.00000000000007</v>
      </c>
      <c r="L33" s="39">
        <f t="shared" si="16"/>
        <v>75.4</v>
      </c>
      <c r="M33" s="39">
        <f t="shared" si="16"/>
        <v>55.1</v>
      </c>
      <c r="N33" s="38">
        <f t="shared" si="16"/>
        <v>27.1</v>
      </c>
      <c r="O33" s="74" t="s">
        <v>81</v>
      </c>
      <c r="P33" s="53">
        <f>IF(ROUND(ROUND($C$17*P14,-2)*$E$17,-2)&lt;4700,4700,ROUND(ROUND($C$17*P14,-2)*$E$17,-2))</f>
        <v>4700</v>
      </c>
    </row>
    <row r="34" spans="1:16" s="32" customFormat="1" ht="36" customHeight="1" thickBot="1">
      <c r="A34" s="33"/>
      <c r="B34" s="40">
        <f aca="true" t="shared" si="17" ref="B34:O34">B15</f>
        <v>431.5</v>
      </c>
      <c r="C34" s="41">
        <f t="shared" si="17"/>
        <v>425.6</v>
      </c>
      <c r="D34" s="41">
        <f t="shared" si="17"/>
        <v>393.2</v>
      </c>
      <c r="E34" s="41">
        <f t="shared" si="17"/>
        <v>359.7</v>
      </c>
      <c r="F34" s="41">
        <f t="shared" si="17"/>
        <v>338.1</v>
      </c>
      <c r="G34" s="41">
        <f t="shared" si="17"/>
        <v>267.4</v>
      </c>
      <c r="H34" s="41">
        <f t="shared" si="17"/>
        <v>222.3</v>
      </c>
      <c r="I34" s="41">
        <f t="shared" si="17"/>
        <v>185.2</v>
      </c>
      <c r="J34" s="41">
        <f t="shared" si="17"/>
        <v>159.5</v>
      </c>
      <c r="K34" s="41">
        <f t="shared" si="17"/>
        <v>105.7</v>
      </c>
      <c r="L34" s="41">
        <f t="shared" si="17"/>
        <v>88.1</v>
      </c>
      <c r="M34" s="41">
        <f t="shared" si="17"/>
        <v>67.8</v>
      </c>
      <c r="N34" s="41">
        <f t="shared" si="17"/>
        <v>39.8</v>
      </c>
      <c r="O34" s="42">
        <f t="shared" si="17"/>
        <v>12.7</v>
      </c>
      <c r="P34" s="74" t="s">
        <v>84</v>
      </c>
    </row>
  </sheetData>
  <mergeCells count="3">
    <mergeCell ref="N19:P19"/>
    <mergeCell ref="A20:A23"/>
    <mergeCell ref="B18:J18"/>
  </mergeCells>
  <printOptions/>
  <pageMargins left="0.3937007874015748" right="0.2362204724409449" top="1.3779527559055118" bottom="0.984251968503937" header="0" footer="0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P34"/>
  <sheetViews>
    <sheetView zoomScale="55" zoomScaleNormal="55" workbookViewId="0" topLeftCell="A18">
      <selection activeCell="A34" sqref="A34"/>
    </sheetView>
  </sheetViews>
  <sheetFormatPr defaultColWidth="8.88671875" defaultRowHeight="30" customHeight="1"/>
  <cols>
    <col min="1" max="1" width="7.21484375" style="72" bestFit="1" customWidth="1"/>
    <col min="2" max="16384" width="10.88671875" style="72" customWidth="1"/>
  </cols>
  <sheetData>
    <row r="1" spans="2:16" ht="30" customHeight="1" hidden="1">
      <c r="B1" s="106" t="s">
        <v>12</v>
      </c>
      <c r="C1" s="106">
        <v>5.9</v>
      </c>
      <c r="D1" s="106">
        <v>38.3</v>
      </c>
      <c r="E1" s="152">
        <v>71.8</v>
      </c>
      <c r="F1" s="106">
        <v>93.4</v>
      </c>
      <c r="G1" s="106">
        <v>164.1</v>
      </c>
      <c r="H1" s="106">
        <v>209.2</v>
      </c>
      <c r="I1" s="106">
        <v>246.3</v>
      </c>
      <c r="J1" s="106">
        <v>272</v>
      </c>
      <c r="K1" s="106">
        <v>325.8</v>
      </c>
      <c r="L1" s="106">
        <v>343.4</v>
      </c>
      <c r="M1" s="106">
        <v>363.7</v>
      </c>
      <c r="N1" s="106">
        <v>391.7</v>
      </c>
      <c r="O1" s="106">
        <v>418.8</v>
      </c>
      <c r="P1" s="90">
        <v>431.5</v>
      </c>
    </row>
    <row r="2" spans="2:16" ht="30" customHeight="1" hidden="1">
      <c r="B2" s="106">
        <v>5.9</v>
      </c>
      <c r="C2" s="106" t="s">
        <v>13</v>
      </c>
      <c r="D2" s="106">
        <v>32.4</v>
      </c>
      <c r="E2" s="106">
        <v>65.8</v>
      </c>
      <c r="F2" s="106">
        <v>87.5</v>
      </c>
      <c r="G2" s="106">
        <v>158.2</v>
      </c>
      <c r="H2" s="106">
        <v>203.3</v>
      </c>
      <c r="I2" s="106">
        <v>240.4</v>
      </c>
      <c r="J2" s="106">
        <v>266.1</v>
      </c>
      <c r="K2" s="106">
        <v>319.9</v>
      </c>
      <c r="L2" s="106">
        <v>337.5</v>
      </c>
      <c r="M2" s="106">
        <v>357.8</v>
      </c>
      <c r="N2" s="106">
        <v>385.8</v>
      </c>
      <c r="O2" s="106">
        <v>412.9</v>
      </c>
      <c r="P2" s="90">
        <v>425.6</v>
      </c>
    </row>
    <row r="3" spans="2:16" ht="30" customHeight="1" hidden="1">
      <c r="B3" s="106">
        <v>38.3</v>
      </c>
      <c r="C3" s="106">
        <v>32.4</v>
      </c>
      <c r="D3" s="106" t="s">
        <v>15</v>
      </c>
      <c r="E3" s="106">
        <v>33.4</v>
      </c>
      <c r="F3" s="106">
        <v>55.1</v>
      </c>
      <c r="G3" s="106">
        <v>125.8</v>
      </c>
      <c r="H3" s="106">
        <v>170.9</v>
      </c>
      <c r="I3" s="106">
        <v>208</v>
      </c>
      <c r="J3" s="106">
        <v>233.7</v>
      </c>
      <c r="K3" s="106">
        <v>287.5</v>
      </c>
      <c r="L3" s="106">
        <v>305.1</v>
      </c>
      <c r="M3" s="106">
        <v>325.4</v>
      </c>
      <c r="N3" s="106">
        <v>353.4</v>
      </c>
      <c r="O3" s="106">
        <v>380.5</v>
      </c>
      <c r="P3" s="90">
        <v>393.2</v>
      </c>
    </row>
    <row r="4" spans="2:16" ht="30" customHeight="1" hidden="1">
      <c r="B4" s="106">
        <v>71.8</v>
      </c>
      <c r="C4" s="106">
        <v>65.8</v>
      </c>
      <c r="D4" s="106">
        <v>33.4</v>
      </c>
      <c r="E4" s="106" t="s">
        <v>16</v>
      </c>
      <c r="F4" s="106">
        <v>21.7</v>
      </c>
      <c r="G4" s="106">
        <v>92.4</v>
      </c>
      <c r="H4" s="106">
        <v>137.5</v>
      </c>
      <c r="I4" s="106">
        <v>174.6</v>
      </c>
      <c r="J4" s="106">
        <v>200.3</v>
      </c>
      <c r="K4" s="106">
        <v>254.1</v>
      </c>
      <c r="L4" s="106">
        <v>271.7</v>
      </c>
      <c r="M4" s="106">
        <v>292</v>
      </c>
      <c r="N4" s="106">
        <v>320</v>
      </c>
      <c r="O4" s="106">
        <v>347.1</v>
      </c>
      <c r="P4" s="90">
        <v>359.7</v>
      </c>
    </row>
    <row r="5" spans="2:16" ht="30" customHeight="1" hidden="1">
      <c r="B5" s="106">
        <v>93.4</v>
      </c>
      <c r="C5" s="106">
        <v>87.5</v>
      </c>
      <c r="D5" s="106">
        <v>55.1</v>
      </c>
      <c r="E5" s="106">
        <v>21.7</v>
      </c>
      <c r="F5" s="106" t="s">
        <v>17</v>
      </c>
      <c r="G5" s="106">
        <v>70.7</v>
      </c>
      <c r="H5" s="106">
        <v>115.8</v>
      </c>
      <c r="I5" s="106">
        <v>152.9</v>
      </c>
      <c r="J5" s="106">
        <v>178.6</v>
      </c>
      <c r="K5" s="106">
        <v>232.4</v>
      </c>
      <c r="L5" s="106">
        <v>250</v>
      </c>
      <c r="M5" s="106">
        <v>270.3</v>
      </c>
      <c r="N5" s="106">
        <v>298.3</v>
      </c>
      <c r="O5" s="106">
        <v>325.4</v>
      </c>
      <c r="P5" s="90">
        <v>338.1</v>
      </c>
    </row>
    <row r="6" spans="2:16" ht="30" customHeight="1" hidden="1">
      <c r="B6" s="106">
        <v>164.1</v>
      </c>
      <c r="C6" s="106">
        <v>158.2</v>
      </c>
      <c r="D6" s="106">
        <v>125.8</v>
      </c>
      <c r="E6" s="106">
        <v>92.4</v>
      </c>
      <c r="F6" s="106">
        <v>70.7</v>
      </c>
      <c r="G6" s="106" t="s">
        <v>64</v>
      </c>
      <c r="H6" s="106">
        <v>45.1</v>
      </c>
      <c r="I6" s="106">
        <v>82.2</v>
      </c>
      <c r="J6" s="106">
        <v>107.9</v>
      </c>
      <c r="K6" s="106">
        <v>161.7</v>
      </c>
      <c r="L6" s="106">
        <v>179.3</v>
      </c>
      <c r="M6" s="106">
        <v>199.6</v>
      </c>
      <c r="N6" s="106">
        <v>227.6</v>
      </c>
      <c r="O6" s="106">
        <v>254.7</v>
      </c>
      <c r="P6" s="90">
        <v>267.4</v>
      </c>
    </row>
    <row r="7" spans="2:16" ht="30" customHeight="1" hidden="1">
      <c r="B7" s="106">
        <v>209.2</v>
      </c>
      <c r="C7" s="106">
        <v>203.3</v>
      </c>
      <c r="D7" s="106">
        <v>170.9</v>
      </c>
      <c r="E7" s="106">
        <v>137.5</v>
      </c>
      <c r="F7" s="106">
        <v>115.8</v>
      </c>
      <c r="G7" s="106">
        <v>45.1</v>
      </c>
      <c r="H7" s="106" t="s">
        <v>66</v>
      </c>
      <c r="I7" s="106">
        <v>37.1</v>
      </c>
      <c r="J7" s="106">
        <v>62.800000000000054</v>
      </c>
      <c r="K7" s="106">
        <v>116.6</v>
      </c>
      <c r="L7" s="106">
        <v>134.2</v>
      </c>
      <c r="M7" s="106">
        <v>154.5</v>
      </c>
      <c r="N7" s="106">
        <v>182.5</v>
      </c>
      <c r="O7" s="106">
        <v>209.6</v>
      </c>
      <c r="P7" s="90">
        <v>222.3</v>
      </c>
    </row>
    <row r="8" spans="2:16" ht="30" customHeight="1" hidden="1">
      <c r="B8" s="106">
        <v>246.3</v>
      </c>
      <c r="C8" s="106">
        <v>240.4</v>
      </c>
      <c r="D8" s="106">
        <v>208</v>
      </c>
      <c r="E8" s="106">
        <v>174.6</v>
      </c>
      <c r="F8" s="106">
        <v>152.9</v>
      </c>
      <c r="G8" s="106">
        <v>82.2</v>
      </c>
      <c r="H8" s="106">
        <v>37.1</v>
      </c>
      <c r="I8" s="106" t="s">
        <v>31</v>
      </c>
      <c r="J8" s="106">
        <v>25.7</v>
      </c>
      <c r="K8" s="106">
        <v>79.5</v>
      </c>
      <c r="L8" s="106">
        <v>97.10000000000007</v>
      </c>
      <c r="M8" s="106">
        <v>117.4</v>
      </c>
      <c r="N8" s="106">
        <v>145.4</v>
      </c>
      <c r="O8" s="106">
        <v>172.5</v>
      </c>
      <c r="P8" s="90">
        <v>185.2</v>
      </c>
    </row>
    <row r="9" spans="2:16" ht="30" customHeight="1" hidden="1">
      <c r="B9" s="106">
        <v>272</v>
      </c>
      <c r="C9" s="106">
        <v>266.1</v>
      </c>
      <c r="D9" s="106">
        <v>233.7</v>
      </c>
      <c r="E9" s="106">
        <v>200.3</v>
      </c>
      <c r="F9" s="106">
        <v>178.6</v>
      </c>
      <c r="G9" s="106">
        <v>107.9</v>
      </c>
      <c r="H9" s="106">
        <v>62.800000000000054</v>
      </c>
      <c r="I9" s="106">
        <v>25.7</v>
      </c>
      <c r="J9" s="106" t="s">
        <v>76</v>
      </c>
      <c r="K9" s="106">
        <v>53.8</v>
      </c>
      <c r="L9" s="106">
        <v>71.4</v>
      </c>
      <c r="M9" s="106">
        <v>91.70000000000009</v>
      </c>
      <c r="N9" s="106">
        <v>119.7</v>
      </c>
      <c r="O9" s="106">
        <v>146.8</v>
      </c>
      <c r="P9" s="90">
        <v>159.5</v>
      </c>
    </row>
    <row r="10" spans="2:16" ht="30" customHeight="1" hidden="1">
      <c r="B10" s="106">
        <v>325.8</v>
      </c>
      <c r="C10" s="106">
        <v>319.9</v>
      </c>
      <c r="D10" s="106">
        <v>287.5</v>
      </c>
      <c r="E10" s="106">
        <v>254.1</v>
      </c>
      <c r="F10" s="106">
        <v>232.4</v>
      </c>
      <c r="G10" s="106">
        <v>161.7</v>
      </c>
      <c r="H10" s="106">
        <v>116.6</v>
      </c>
      <c r="I10" s="106">
        <v>79.5</v>
      </c>
      <c r="J10" s="106">
        <v>53.8</v>
      </c>
      <c r="K10" s="106" t="s">
        <v>77</v>
      </c>
      <c r="L10" s="106">
        <v>17.6</v>
      </c>
      <c r="M10" s="106">
        <v>37.90000000000009</v>
      </c>
      <c r="N10" s="106">
        <v>65.9000000000001</v>
      </c>
      <c r="O10" s="106">
        <v>93.00000000000007</v>
      </c>
      <c r="P10" s="90">
        <v>105.7</v>
      </c>
    </row>
    <row r="11" spans="2:16" ht="30" customHeight="1" hidden="1">
      <c r="B11" s="106">
        <v>343.4</v>
      </c>
      <c r="C11" s="106">
        <v>337.5</v>
      </c>
      <c r="D11" s="106">
        <v>305.1</v>
      </c>
      <c r="E11" s="106">
        <v>271.7</v>
      </c>
      <c r="F11" s="106">
        <v>250</v>
      </c>
      <c r="G11" s="106">
        <v>179.3</v>
      </c>
      <c r="H11" s="106">
        <v>134.2</v>
      </c>
      <c r="I11" s="106">
        <v>97.10000000000007</v>
      </c>
      <c r="J11" s="106">
        <v>71.4</v>
      </c>
      <c r="K11" s="106">
        <v>17.6</v>
      </c>
      <c r="L11" s="106" t="s">
        <v>78</v>
      </c>
      <c r="M11" s="106">
        <v>20.300000000000068</v>
      </c>
      <c r="N11" s="106">
        <v>48.30000000000008</v>
      </c>
      <c r="O11" s="106">
        <v>75.4</v>
      </c>
      <c r="P11" s="90">
        <v>88.1</v>
      </c>
    </row>
    <row r="12" spans="2:16" ht="30" customHeight="1" hidden="1">
      <c r="B12" s="106">
        <v>363.7</v>
      </c>
      <c r="C12" s="106">
        <v>357.8</v>
      </c>
      <c r="D12" s="106">
        <v>325.4</v>
      </c>
      <c r="E12" s="106">
        <v>292</v>
      </c>
      <c r="F12" s="106">
        <v>270.3</v>
      </c>
      <c r="G12" s="106">
        <v>199.6</v>
      </c>
      <c r="H12" s="106">
        <v>154.5</v>
      </c>
      <c r="I12" s="106">
        <v>117.4</v>
      </c>
      <c r="J12" s="106">
        <v>91.70000000000009</v>
      </c>
      <c r="K12" s="106">
        <v>37.90000000000009</v>
      </c>
      <c r="L12" s="106">
        <v>20.300000000000068</v>
      </c>
      <c r="M12" s="106" t="s">
        <v>79</v>
      </c>
      <c r="N12" s="106">
        <v>28</v>
      </c>
      <c r="O12" s="106">
        <v>55.1</v>
      </c>
      <c r="P12" s="90">
        <v>67.8</v>
      </c>
    </row>
    <row r="13" spans="2:16" ht="30" customHeight="1" hidden="1">
      <c r="B13" s="106">
        <v>391.7</v>
      </c>
      <c r="C13" s="106">
        <v>385.8</v>
      </c>
      <c r="D13" s="106">
        <v>353.4</v>
      </c>
      <c r="E13" s="106">
        <v>320</v>
      </c>
      <c r="F13" s="106">
        <v>298.3</v>
      </c>
      <c r="G13" s="106">
        <v>227.6</v>
      </c>
      <c r="H13" s="106">
        <v>182.5</v>
      </c>
      <c r="I13" s="106">
        <v>145.4</v>
      </c>
      <c r="J13" s="106">
        <v>119.7</v>
      </c>
      <c r="K13" s="106">
        <v>65.9000000000001</v>
      </c>
      <c r="L13" s="106">
        <v>48.30000000000008</v>
      </c>
      <c r="M13" s="106">
        <v>28</v>
      </c>
      <c r="N13" s="106" t="s">
        <v>80</v>
      </c>
      <c r="O13" s="106">
        <v>27.1</v>
      </c>
      <c r="P13" s="90">
        <v>39.8</v>
      </c>
    </row>
    <row r="14" spans="2:16" ht="30" customHeight="1" hidden="1">
      <c r="B14" s="106">
        <v>418.8</v>
      </c>
      <c r="C14" s="106">
        <v>412.9</v>
      </c>
      <c r="D14" s="106">
        <v>380.5</v>
      </c>
      <c r="E14" s="106">
        <v>347.1</v>
      </c>
      <c r="F14" s="106">
        <v>325.4</v>
      </c>
      <c r="G14" s="106">
        <v>254.7</v>
      </c>
      <c r="H14" s="106">
        <v>209.6</v>
      </c>
      <c r="I14" s="106">
        <v>172.5</v>
      </c>
      <c r="J14" s="106">
        <v>146.8</v>
      </c>
      <c r="K14" s="106">
        <v>93.00000000000007</v>
      </c>
      <c r="L14" s="106">
        <v>75.4</v>
      </c>
      <c r="M14" s="106">
        <v>55.1</v>
      </c>
      <c r="N14" s="106">
        <v>27.1</v>
      </c>
      <c r="O14" s="106" t="s">
        <v>81</v>
      </c>
      <c r="P14" s="90">
        <v>12.7</v>
      </c>
    </row>
    <row r="15" spans="2:16" ht="30" customHeight="1" hidden="1">
      <c r="B15" s="90">
        <v>431.5</v>
      </c>
      <c r="C15" s="90">
        <v>425.6</v>
      </c>
      <c r="D15" s="90">
        <v>393.2</v>
      </c>
      <c r="E15" s="90">
        <v>359.7</v>
      </c>
      <c r="F15" s="90">
        <v>338.1</v>
      </c>
      <c r="G15" s="90">
        <v>267.4</v>
      </c>
      <c r="H15" s="90">
        <v>222.3</v>
      </c>
      <c r="I15" s="90">
        <v>185.2</v>
      </c>
      <c r="J15" s="90">
        <v>159.5</v>
      </c>
      <c r="K15" s="90">
        <v>105.7</v>
      </c>
      <c r="L15" s="90">
        <v>88.1</v>
      </c>
      <c r="M15" s="90">
        <v>67.8</v>
      </c>
      <c r="N15" s="90">
        <v>39.8</v>
      </c>
      <c r="O15" s="90">
        <v>12.7</v>
      </c>
      <c r="P15" s="106" t="s">
        <v>118</v>
      </c>
    </row>
    <row r="16" spans="3:7" s="26" customFormat="1" ht="30.75" customHeight="1" hidden="1">
      <c r="C16" s="84" t="s">
        <v>99</v>
      </c>
      <c r="D16" s="84" t="s">
        <v>100</v>
      </c>
      <c r="E16" s="84" t="s">
        <v>101</v>
      </c>
      <c r="G16" s="21"/>
    </row>
    <row r="17" spans="3:5" s="25" customFormat="1" ht="28.5" customHeight="1" hidden="1">
      <c r="C17" s="85">
        <v>89.95</v>
      </c>
      <c r="D17" s="85">
        <v>0.99</v>
      </c>
      <c r="E17" s="86">
        <v>1.035</v>
      </c>
    </row>
    <row r="18" spans="2:10" s="24" customFormat="1" ht="25.5">
      <c r="B18" s="157" t="s">
        <v>119</v>
      </c>
      <c r="C18" s="157"/>
      <c r="D18" s="157"/>
      <c r="E18" s="157"/>
      <c r="F18" s="157"/>
      <c r="G18" s="157"/>
      <c r="H18" s="157"/>
      <c r="I18" s="157"/>
      <c r="J18" s="157"/>
    </row>
    <row r="19" spans="14:16" s="33" customFormat="1" ht="30" customHeight="1" thickBot="1">
      <c r="N19" s="159" t="s">
        <v>10</v>
      </c>
      <c r="O19" s="159"/>
      <c r="P19" s="159"/>
    </row>
    <row r="20" spans="1:16" s="33" customFormat="1" ht="36" customHeight="1" thickBot="1">
      <c r="A20" s="163" t="s">
        <v>91</v>
      </c>
      <c r="B20" s="74" t="s">
        <v>12</v>
      </c>
      <c r="C20" s="49">
        <f aca="true" t="shared" si="0" ref="C20:P20">IF(ROUND(ROUND($C$17*C1,-2)*$D$17,-2)&lt;4700,4700,ROUND(ROUND($C$17*C1,-2)*$D$17,-2))</f>
        <v>4700</v>
      </c>
      <c r="D20" s="50">
        <f t="shared" si="0"/>
        <v>4700</v>
      </c>
      <c r="E20" s="43">
        <f t="shared" si="0"/>
        <v>6400</v>
      </c>
      <c r="F20" s="43">
        <f t="shared" si="0"/>
        <v>8300</v>
      </c>
      <c r="G20" s="43">
        <f t="shared" si="0"/>
        <v>14700</v>
      </c>
      <c r="H20" s="43">
        <f t="shared" si="0"/>
        <v>18600</v>
      </c>
      <c r="I20" s="43">
        <f t="shared" si="0"/>
        <v>22000</v>
      </c>
      <c r="J20" s="43">
        <f t="shared" si="0"/>
        <v>24300</v>
      </c>
      <c r="K20" s="43">
        <f t="shared" si="0"/>
        <v>29000</v>
      </c>
      <c r="L20" s="43">
        <f t="shared" si="0"/>
        <v>30600</v>
      </c>
      <c r="M20" s="43">
        <f t="shared" si="0"/>
        <v>32400</v>
      </c>
      <c r="N20" s="43">
        <f t="shared" si="0"/>
        <v>34800</v>
      </c>
      <c r="O20" s="43">
        <f t="shared" si="0"/>
        <v>37300</v>
      </c>
      <c r="P20" s="44">
        <f t="shared" si="0"/>
        <v>38400</v>
      </c>
    </row>
    <row r="21" spans="1:16" s="33" customFormat="1" ht="36" customHeight="1" thickBot="1">
      <c r="A21" s="163"/>
      <c r="B21" s="36">
        <f>B2</f>
        <v>5.9</v>
      </c>
      <c r="C21" s="74" t="s">
        <v>13</v>
      </c>
      <c r="D21" s="51">
        <f aca="true" t="shared" si="1" ref="D21:P21">IF(ROUND(ROUND($C$17*D2,-2)*$D$17,-2)&lt;4700,4700,ROUND(ROUND($C$17*D2,-2)*$D$17,-2))</f>
        <v>4700</v>
      </c>
      <c r="E21" s="45">
        <f t="shared" si="1"/>
        <v>5800</v>
      </c>
      <c r="F21" s="45">
        <f t="shared" si="1"/>
        <v>7800</v>
      </c>
      <c r="G21" s="45">
        <f t="shared" si="1"/>
        <v>14100</v>
      </c>
      <c r="H21" s="45">
        <f t="shared" si="1"/>
        <v>18100</v>
      </c>
      <c r="I21" s="45">
        <f t="shared" si="1"/>
        <v>21400</v>
      </c>
      <c r="J21" s="45">
        <f t="shared" si="1"/>
        <v>23700</v>
      </c>
      <c r="K21" s="45">
        <f t="shared" si="1"/>
        <v>28500</v>
      </c>
      <c r="L21" s="45">
        <f t="shared" si="1"/>
        <v>30100</v>
      </c>
      <c r="M21" s="45">
        <f t="shared" si="1"/>
        <v>31900</v>
      </c>
      <c r="N21" s="45">
        <f t="shared" si="1"/>
        <v>34400</v>
      </c>
      <c r="O21" s="45">
        <f t="shared" si="1"/>
        <v>36700</v>
      </c>
      <c r="P21" s="47">
        <f t="shared" si="1"/>
        <v>37900</v>
      </c>
    </row>
    <row r="22" spans="1:16" s="33" customFormat="1" ht="36" customHeight="1" thickBot="1">
      <c r="A22" s="163"/>
      <c r="B22" s="37">
        <f>B3</f>
        <v>38.3</v>
      </c>
      <c r="C22" s="38">
        <f>C3</f>
        <v>32.4</v>
      </c>
      <c r="D22" s="74" t="s">
        <v>15</v>
      </c>
      <c r="E22" s="51">
        <f aca="true" t="shared" si="2" ref="E22:P22">IF(ROUND(ROUND($C$17*E3,-2)*$D$17,-2)&lt;4700,4700,ROUND(ROUND($C$17*E3,-2)*$D$17,-2))</f>
        <v>4700</v>
      </c>
      <c r="F22" s="45">
        <f t="shared" si="2"/>
        <v>5000</v>
      </c>
      <c r="G22" s="45">
        <f t="shared" si="2"/>
        <v>11200</v>
      </c>
      <c r="H22" s="45">
        <f t="shared" si="2"/>
        <v>15200</v>
      </c>
      <c r="I22" s="45">
        <f t="shared" si="2"/>
        <v>18500</v>
      </c>
      <c r="J22" s="45">
        <f t="shared" si="2"/>
        <v>20800</v>
      </c>
      <c r="K22" s="45">
        <f t="shared" si="2"/>
        <v>25600</v>
      </c>
      <c r="L22" s="45">
        <f t="shared" si="2"/>
        <v>27100</v>
      </c>
      <c r="M22" s="45">
        <f t="shared" si="2"/>
        <v>29000</v>
      </c>
      <c r="N22" s="45">
        <f t="shared" si="2"/>
        <v>31500</v>
      </c>
      <c r="O22" s="45">
        <f t="shared" si="2"/>
        <v>33900</v>
      </c>
      <c r="P22" s="47">
        <f t="shared" si="2"/>
        <v>35000</v>
      </c>
    </row>
    <row r="23" spans="1:16" s="33" customFormat="1" ht="36" customHeight="1" thickBot="1">
      <c r="A23" s="163"/>
      <c r="B23" s="37">
        <f>B4</f>
        <v>71.8</v>
      </c>
      <c r="C23" s="39">
        <f>C4</f>
        <v>65.8</v>
      </c>
      <c r="D23" s="38">
        <f>D4</f>
        <v>33.4</v>
      </c>
      <c r="E23" s="74" t="s">
        <v>16</v>
      </c>
      <c r="F23" s="51">
        <f aca="true" t="shared" si="3" ref="F23:P23">IF(ROUND(ROUND($C$17*F4,-2)*$D$17,-2)&lt;4700,4700,ROUND(ROUND($C$17*F4,-2)*$D$17,-2))</f>
        <v>4700</v>
      </c>
      <c r="G23" s="45">
        <f t="shared" si="3"/>
        <v>8200</v>
      </c>
      <c r="H23" s="45">
        <f t="shared" si="3"/>
        <v>12300</v>
      </c>
      <c r="I23" s="45">
        <f t="shared" si="3"/>
        <v>15500</v>
      </c>
      <c r="J23" s="45">
        <f t="shared" si="3"/>
        <v>17800</v>
      </c>
      <c r="K23" s="45">
        <f t="shared" si="3"/>
        <v>22700</v>
      </c>
      <c r="L23" s="45">
        <f t="shared" si="3"/>
        <v>24200</v>
      </c>
      <c r="M23" s="45">
        <f t="shared" si="3"/>
        <v>26000</v>
      </c>
      <c r="N23" s="45">
        <f t="shared" si="3"/>
        <v>28500</v>
      </c>
      <c r="O23" s="45">
        <f t="shared" si="3"/>
        <v>30900</v>
      </c>
      <c r="P23" s="47">
        <f t="shared" si="3"/>
        <v>32100</v>
      </c>
    </row>
    <row r="24" spans="2:16" s="33" customFormat="1" ht="36" customHeight="1" thickBot="1">
      <c r="B24" s="37">
        <f>B5</f>
        <v>93.4</v>
      </c>
      <c r="C24" s="39">
        <f>C5</f>
        <v>87.5</v>
      </c>
      <c r="D24" s="39">
        <f>D5</f>
        <v>55.1</v>
      </c>
      <c r="E24" s="38">
        <f>E5</f>
        <v>21.7</v>
      </c>
      <c r="F24" s="74" t="s">
        <v>17</v>
      </c>
      <c r="G24" s="107">
        <f aca="true" t="shared" si="4" ref="G24:P24">IF(ROUND(ROUND($C$17*G5,-2)*$D$17,-2)&lt;4700,4700,ROUND(ROUND($C$17*G5,-2)*$D$17,-2))</f>
        <v>6300</v>
      </c>
      <c r="H24" s="45">
        <f t="shared" si="4"/>
        <v>10300</v>
      </c>
      <c r="I24" s="45">
        <f t="shared" si="4"/>
        <v>13700</v>
      </c>
      <c r="J24" s="45">
        <f t="shared" si="4"/>
        <v>15900</v>
      </c>
      <c r="K24" s="45">
        <f t="shared" si="4"/>
        <v>20700</v>
      </c>
      <c r="L24" s="45">
        <f t="shared" si="4"/>
        <v>22300</v>
      </c>
      <c r="M24" s="45">
        <f t="shared" si="4"/>
        <v>24100</v>
      </c>
      <c r="N24" s="45">
        <f t="shared" si="4"/>
        <v>26500</v>
      </c>
      <c r="O24" s="45">
        <f t="shared" si="4"/>
        <v>29000</v>
      </c>
      <c r="P24" s="47">
        <f t="shared" si="4"/>
        <v>30100</v>
      </c>
    </row>
    <row r="25" spans="2:16" s="33" customFormat="1" ht="36" customHeight="1" thickBot="1">
      <c r="B25" s="37">
        <f>B6</f>
        <v>164.1</v>
      </c>
      <c r="C25" s="39">
        <f>C6</f>
        <v>158.2</v>
      </c>
      <c r="D25" s="39">
        <f>D6</f>
        <v>125.8</v>
      </c>
      <c r="E25" s="39">
        <f>E6</f>
        <v>92.4</v>
      </c>
      <c r="F25" s="38">
        <f>F6</f>
        <v>70.7</v>
      </c>
      <c r="G25" s="74" t="s">
        <v>64</v>
      </c>
      <c r="H25" s="51">
        <f aca="true" t="shared" si="5" ref="H25:P25">IF(ROUND(ROUND($C$17*H6,-2)*$D$17,-2)&lt;4700,4700,ROUND(ROUND($C$17*H6,-2)*$D$17,-2))</f>
        <v>4700</v>
      </c>
      <c r="I25" s="45">
        <f t="shared" si="5"/>
        <v>7300</v>
      </c>
      <c r="J25" s="45">
        <f t="shared" si="5"/>
        <v>9600</v>
      </c>
      <c r="K25" s="45">
        <f t="shared" si="5"/>
        <v>14400</v>
      </c>
      <c r="L25" s="45">
        <f t="shared" si="5"/>
        <v>15900</v>
      </c>
      <c r="M25" s="45">
        <f t="shared" si="5"/>
        <v>17800</v>
      </c>
      <c r="N25" s="45">
        <f t="shared" si="5"/>
        <v>20300</v>
      </c>
      <c r="O25" s="45">
        <f t="shared" si="5"/>
        <v>22700</v>
      </c>
      <c r="P25" s="47">
        <f t="shared" si="5"/>
        <v>23900</v>
      </c>
    </row>
    <row r="26" spans="2:16" s="33" customFormat="1" ht="36" customHeight="1" thickBot="1">
      <c r="B26" s="37">
        <f aca="true" t="shared" si="6" ref="B26:G26">B7</f>
        <v>209.2</v>
      </c>
      <c r="C26" s="39">
        <f t="shared" si="6"/>
        <v>203.3</v>
      </c>
      <c r="D26" s="39">
        <f t="shared" si="6"/>
        <v>170.9</v>
      </c>
      <c r="E26" s="39">
        <f t="shared" si="6"/>
        <v>137.5</v>
      </c>
      <c r="F26" s="39">
        <f t="shared" si="6"/>
        <v>115.8</v>
      </c>
      <c r="G26" s="38">
        <f t="shared" si="6"/>
        <v>45.1</v>
      </c>
      <c r="H26" s="74" t="s">
        <v>66</v>
      </c>
      <c r="I26" s="51">
        <f aca="true" t="shared" si="7" ref="I26:P26">IF(ROUND(ROUND($C$17*I7,-2)*$D$17,-2)&lt;4700,4700,ROUND(ROUND($C$17*I7,-2)*$D$17,-2))</f>
        <v>4700</v>
      </c>
      <c r="J26" s="45">
        <f t="shared" si="7"/>
        <v>5500</v>
      </c>
      <c r="K26" s="45">
        <f t="shared" si="7"/>
        <v>10400</v>
      </c>
      <c r="L26" s="45">
        <f t="shared" si="7"/>
        <v>12000</v>
      </c>
      <c r="M26" s="45">
        <f t="shared" si="7"/>
        <v>13800</v>
      </c>
      <c r="N26" s="45">
        <f t="shared" si="7"/>
        <v>16200</v>
      </c>
      <c r="O26" s="45">
        <f t="shared" si="7"/>
        <v>18700</v>
      </c>
      <c r="P26" s="47">
        <f t="shared" si="7"/>
        <v>19800</v>
      </c>
    </row>
    <row r="27" spans="2:16" s="33" customFormat="1" ht="36" customHeight="1" thickBot="1">
      <c r="B27" s="37">
        <f aca="true" t="shared" si="8" ref="B27:H27">B8</f>
        <v>246.3</v>
      </c>
      <c r="C27" s="39">
        <f t="shared" si="8"/>
        <v>240.4</v>
      </c>
      <c r="D27" s="39">
        <f t="shared" si="8"/>
        <v>208</v>
      </c>
      <c r="E27" s="39">
        <f t="shared" si="8"/>
        <v>174.6</v>
      </c>
      <c r="F27" s="39">
        <f t="shared" si="8"/>
        <v>152.9</v>
      </c>
      <c r="G27" s="39">
        <f t="shared" si="8"/>
        <v>82.2</v>
      </c>
      <c r="H27" s="38">
        <f t="shared" si="8"/>
        <v>37.1</v>
      </c>
      <c r="I27" s="74" t="s">
        <v>31</v>
      </c>
      <c r="J27" s="51">
        <f aca="true" t="shared" si="9" ref="J27:P27">IF(ROUND(ROUND($C$17*J8,-2)*$D$17,-2)&lt;4700,4700,ROUND(ROUND($C$17*J8,-2)*$D$17,-2))</f>
        <v>4700</v>
      </c>
      <c r="K27" s="45">
        <f t="shared" si="9"/>
        <v>7100</v>
      </c>
      <c r="L27" s="45">
        <f t="shared" si="9"/>
        <v>8600</v>
      </c>
      <c r="M27" s="45">
        <f t="shared" si="9"/>
        <v>10500</v>
      </c>
      <c r="N27" s="45">
        <f t="shared" si="9"/>
        <v>13000</v>
      </c>
      <c r="O27" s="45">
        <f t="shared" si="9"/>
        <v>15300</v>
      </c>
      <c r="P27" s="47">
        <f t="shared" si="9"/>
        <v>16500</v>
      </c>
    </row>
    <row r="28" spans="2:16" s="33" customFormat="1" ht="36" customHeight="1" thickBot="1">
      <c r="B28" s="37">
        <f aca="true" t="shared" si="10" ref="B28:I28">B9</f>
        <v>272</v>
      </c>
      <c r="C28" s="39">
        <f t="shared" si="10"/>
        <v>266.1</v>
      </c>
      <c r="D28" s="39">
        <f t="shared" si="10"/>
        <v>233.7</v>
      </c>
      <c r="E28" s="39">
        <f t="shared" si="10"/>
        <v>200.3</v>
      </c>
      <c r="F28" s="39">
        <f t="shared" si="10"/>
        <v>178.6</v>
      </c>
      <c r="G28" s="39">
        <f t="shared" si="10"/>
        <v>107.9</v>
      </c>
      <c r="H28" s="39">
        <f t="shared" si="10"/>
        <v>62.800000000000054</v>
      </c>
      <c r="I28" s="38">
        <f t="shared" si="10"/>
        <v>25.7</v>
      </c>
      <c r="J28" s="74" t="s">
        <v>76</v>
      </c>
      <c r="K28" s="107">
        <f aca="true" t="shared" si="11" ref="K28:P28">IF(ROUND(ROUND($C$17*K9,-2)*$D$17,-2)&lt;4700,4700,ROUND(ROUND($C$17*K9,-2)*$D$17,-2))</f>
        <v>4800</v>
      </c>
      <c r="L28" s="45">
        <f t="shared" si="11"/>
        <v>6300</v>
      </c>
      <c r="M28" s="45">
        <f t="shared" si="11"/>
        <v>8100</v>
      </c>
      <c r="N28" s="45">
        <f t="shared" si="11"/>
        <v>10700</v>
      </c>
      <c r="O28" s="45">
        <f t="shared" si="11"/>
        <v>13100</v>
      </c>
      <c r="P28" s="47">
        <f t="shared" si="11"/>
        <v>14200</v>
      </c>
    </row>
    <row r="29" spans="2:16" s="33" customFormat="1" ht="36" customHeight="1" thickBot="1">
      <c r="B29" s="37">
        <f aca="true" t="shared" si="12" ref="B29:J29">B10</f>
        <v>325.8</v>
      </c>
      <c r="C29" s="39">
        <f t="shared" si="12"/>
        <v>319.9</v>
      </c>
      <c r="D29" s="39">
        <f t="shared" si="12"/>
        <v>287.5</v>
      </c>
      <c r="E29" s="39">
        <f t="shared" si="12"/>
        <v>254.1</v>
      </c>
      <c r="F29" s="39">
        <f t="shared" si="12"/>
        <v>232.4</v>
      </c>
      <c r="G29" s="39">
        <f t="shared" si="12"/>
        <v>161.7</v>
      </c>
      <c r="H29" s="39">
        <f t="shared" si="12"/>
        <v>116.6</v>
      </c>
      <c r="I29" s="39">
        <f t="shared" si="12"/>
        <v>79.5</v>
      </c>
      <c r="J29" s="38">
        <f t="shared" si="12"/>
        <v>53.8</v>
      </c>
      <c r="K29" s="74" t="s">
        <v>77</v>
      </c>
      <c r="L29" s="51">
        <f>IF(ROUND(ROUND($C$17*L10,-2)*$D$17,-2)&lt;4700,4700,ROUND(ROUND($C$17*L10,-2)*$D$17,-2))</f>
        <v>4700</v>
      </c>
      <c r="M29" s="52">
        <f>IF(ROUND(ROUND($C$17*M10,-2)*$D$17,-2)&lt;4700,4700,ROUND(ROUND($C$17*M10,-2)*$D$17,-2))</f>
        <v>4700</v>
      </c>
      <c r="N29" s="45">
        <f>IF(ROUND(ROUND($C$17*N10,-2)*$D$17,-2)&lt;4700,4700,ROUND(ROUND($C$17*N10,-2)*$D$17,-2))</f>
        <v>5800</v>
      </c>
      <c r="O29" s="45">
        <f>IF(ROUND(ROUND($C$17*O10,-2)*$D$17,-2)&lt;4700,4700,ROUND(ROUND($C$17*O10,-2)*$D$17,-2))</f>
        <v>8300</v>
      </c>
      <c r="P29" s="47">
        <f>IF(ROUND(ROUND($C$17*P10,-2)*$D$17,-2)&lt;4700,4700,ROUND(ROUND($C$17*P10,-2)*$D$17,-2))</f>
        <v>9400</v>
      </c>
    </row>
    <row r="30" spans="2:16" s="33" customFormat="1" ht="36" customHeight="1" thickBot="1">
      <c r="B30" s="37">
        <f aca="true" t="shared" si="13" ref="B30:K30">B11</f>
        <v>343.4</v>
      </c>
      <c r="C30" s="39">
        <f t="shared" si="13"/>
        <v>337.5</v>
      </c>
      <c r="D30" s="39">
        <f t="shared" si="13"/>
        <v>305.1</v>
      </c>
      <c r="E30" s="39">
        <f t="shared" si="13"/>
        <v>271.7</v>
      </c>
      <c r="F30" s="39">
        <f t="shared" si="13"/>
        <v>250</v>
      </c>
      <c r="G30" s="39">
        <f t="shared" si="13"/>
        <v>179.3</v>
      </c>
      <c r="H30" s="39">
        <f t="shared" si="13"/>
        <v>134.2</v>
      </c>
      <c r="I30" s="39">
        <f t="shared" si="13"/>
        <v>97.10000000000007</v>
      </c>
      <c r="J30" s="39">
        <f t="shared" si="13"/>
        <v>71.4</v>
      </c>
      <c r="K30" s="38">
        <f t="shared" si="13"/>
        <v>17.6</v>
      </c>
      <c r="L30" s="74" t="s">
        <v>78</v>
      </c>
      <c r="M30" s="51">
        <f>IF(ROUND(ROUND($C$17*M11,-2)*$D$17,-2)&lt;4700,4700,ROUND(ROUND($C$17*M11,-2)*$D$17,-2))</f>
        <v>4700</v>
      </c>
      <c r="N30" s="52">
        <f>IF(ROUND(ROUND($C$17*N11,-2)*$D$17,-2)&lt;4700,4700,ROUND(ROUND($C$17*N11,-2)*$D$17,-2))</f>
        <v>4700</v>
      </c>
      <c r="O30" s="45">
        <f>IF(ROUND(ROUND($C$17*O11,-2)*$D$17,-2)&lt;4700,4700,ROUND(ROUND($C$17*O11,-2)*$D$17,-2))</f>
        <v>6700</v>
      </c>
      <c r="P30" s="47">
        <f>IF(ROUND(ROUND($C$17*P11,-2)*$D$17,-2)&lt;4700,4700,ROUND(ROUND($C$17*P11,-2)*$D$17,-2))</f>
        <v>7800</v>
      </c>
    </row>
    <row r="31" spans="2:16" s="33" customFormat="1" ht="36" customHeight="1" thickBot="1">
      <c r="B31" s="37">
        <f aca="true" t="shared" si="14" ref="B31:L31">B12</f>
        <v>363.7</v>
      </c>
      <c r="C31" s="39">
        <f t="shared" si="14"/>
        <v>357.8</v>
      </c>
      <c r="D31" s="39">
        <f t="shared" si="14"/>
        <v>325.4</v>
      </c>
      <c r="E31" s="39">
        <f t="shared" si="14"/>
        <v>292</v>
      </c>
      <c r="F31" s="39">
        <f t="shared" si="14"/>
        <v>270.3</v>
      </c>
      <c r="G31" s="39">
        <f t="shared" si="14"/>
        <v>199.6</v>
      </c>
      <c r="H31" s="39">
        <f t="shared" si="14"/>
        <v>154.5</v>
      </c>
      <c r="I31" s="39">
        <f t="shared" si="14"/>
        <v>117.4</v>
      </c>
      <c r="J31" s="39">
        <f t="shared" si="14"/>
        <v>91.70000000000009</v>
      </c>
      <c r="K31" s="39">
        <f t="shared" si="14"/>
        <v>37.90000000000009</v>
      </c>
      <c r="L31" s="38">
        <f t="shared" si="14"/>
        <v>20.300000000000068</v>
      </c>
      <c r="M31" s="74" t="s">
        <v>79</v>
      </c>
      <c r="N31" s="51">
        <f>IF(ROUND(ROUND($C$17*N12,-2)*$D$17,-2)&lt;4700,4700,ROUND(ROUND($C$17*N12,-2)*$D$17,-2))</f>
        <v>4700</v>
      </c>
      <c r="O31" s="45">
        <f>IF(ROUND(ROUND($C$17*O12,-2)*$D$17,-2)&lt;4700,4700,ROUND(ROUND($C$17*O12,-2)*$D$17,-2))</f>
        <v>5000</v>
      </c>
      <c r="P31" s="47">
        <f>IF(ROUND(ROUND($C$17*P12,-2)*$D$17,-2)&lt;4700,4700,ROUND(ROUND($C$17*P12,-2)*$D$17,-2))</f>
        <v>6000</v>
      </c>
    </row>
    <row r="32" spans="2:16" s="33" customFormat="1" ht="36" customHeight="1" thickBot="1">
      <c r="B32" s="37">
        <f aca="true" t="shared" si="15" ref="B32:M32">B13</f>
        <v>391.7</v>
      </c>
      <c r="C32" s="39">
        <f t="shared" si="15"/>
        <v>385.8</v>
      </c>
      <c r="D32" s="39">
        <f t="shared" si="15"/>
        <v>353.4</v>
      </c>
      <c r="E32" s="39">
        <f t="shared" si="15"/>
        <v>320</v>
      </c>
      <c r="F32" s="39">
        <f t="shared" si="15"/>
        <v>298.3</v>
      </c>
      <c r="G32" s="39">
        <f t="shared" si="15"/>
        <v>227.6</v>
      </c>
      <c r="H32" s="39">
        <f t="shared" si="15"/>
        <v>182.5</v>
      </c>
      <c r="I32" s="39">
        <f t="shared" si="15"/>
        <v>145.4</v>
      </c>
      <c r="J32" s="39">
        <f t="shared" si="15"/>
        <v>119.7</v>
      </c>
      <c r="K32" s="39">
        <f t="shared" si="15"/>
        <v>65.9000000000001</v>
      </c>
      <c r="L32" s="39">
        <f t="shared" si="15"/>
        <v>48.30000000000008</v>
      </c>
      <c r="M32" s="38">
        <f t="shared" si="15"/>
        <v>28</v>
      </c>
      <c r="N32" s="74" t="s">
        <v>80</v>
      </c>
      <c r="O32" s="51">
        <f>IF(ROUND(ROUND($C$17*O13,-2)*$D$17,-2)&lt;4700,4700,ROUND(ROUND($C$17*O13,-2)*$D$17,-2))</f>
        <v>4700</v>
      </c>
      <c r="P32" s="91">
        <f>IF(ROUND(ROUND($C$17*P13,-2)*$D$17,-2)&lt;4700,4700,ROUND(ROUND($C$17*P13,-2)*$D$17,-2))</f>
        <v>4700</v>
      </c>
    </row>
    <row r="33" spans="2:16" s="33" customFormat="1" ht="36" customHeight="1" thickBot="1">
      <c r="B33" s="37">
        <f aca="true" t="shared" si="16" ref="B33:N33">B14</f>
        <v>418.8</v>
      </c>
      <c r="C33" s="39">
        <f t="shared" si="16"/>
        <v>412.9</v>
      </c>
      <c r="D33" s="39">
        <f t="shared" si="16"/>
        <v>380.5</v>
      </c>
      <c r="E33" s="39">
        <f t="shared" si="16"/>
        <v>347.1</v>
      </c>
      <c r="F33" s="39">
        <f t="shared" si="16"/>
        <v>325.4</v>
      </c>
      <c r="G33" s="39">
        <f t="shared" si="16"/>
        <v>254.7</v>
      </c>
      <c r="H33" s="39">
        <f t="shared" si="16"/>
        <v>209.6</v>
      </c>
      <c r="I33" s="39">
        <f t="shared" si="16"/>
        <v>172.5</v>
      </c>
      <c r="J33" s="39">
        <f t="shared" si="16"/>
        <v>146.8</v>
      </c>
      <c r="K33" s="39">
        <f t="shared" si="16"/>
        <v>93.00000000000007</v>
      </c>
      <c r="L33" s="39">
        <f t="shared" si="16"/>
        <v>75.4</v>
      </c>
      <c r="M33" s="39">
        <f t="shared" si="16"/>
        <v>55.1</v>
      </c>
      <c r="N33" s="38">
        <f t="shared" si="16"/>
        <v>27.1</v>
      </c>
      <c r="O33" s="74" t="s">
        <v>81</v>
      </c>
      <c r="P33" s="53">
        <f>IF(ROUND(ROUND($C$17*P14,-2)*$D$17,-2)&lt;4700,4700,ROUND(ROUND($C$17*P14,-2)*$D$17,-2))</f>
        <v>4700</v>
      </c>
    </row>
    <row r="34" spans="2:16" s="33" customFormat="1" ht="36" customHeight="1" thickBot="1">
      <c r="B34" s="40">
        <f aca="true" t="shared" si="17" ref="B34:O34">B15</f>
        <v>431.5</v>
      </c>
      <c r="C34" s="41">
        <f t="shared" si="17"/>
        <v>425.6</v>
      </c>
      <c r="D34" s="41">
        <f t="shared" si="17"/>
        <v>393.2</v>
      </c>
      <c r="E34" s="41">
        <f t="shared" si="17"/>
        <v>359.7</v>
      </c>
      <c r="F34" s="41">
        <f t="shared" si="17"/>
        <v>338.1</v>
      </c>
      <c r="G34" s="41">
        <f t="shared" si="17"/>
        <v>267.4</v>
      </c>
      <c r="H34" s="41">
        <f t="shared" si="17"/>
        <v>222.3</v>
      </c>
      <c r="I34" s="41">
        <f t="shared" si="17"/>
        <v>185.2</v>
      </c>
      <c r="J34" s="41">
        <f t="shared" si="17"/>
        <v>159.5</v>
      </c>
      <c r="K34" s="41">
        <f t="shared" si="17"/>
        <v>105.7</v>
      </c>
      <c r="L34" s="41">
        <f t="shared" si="17"/>
        <v>88.1</v>
      </c>
      <c r="M34" s="41">
        <f t="shared" si="17"/>
        <v>67.8</v>
      </c>
      <c r="N34" s="41">
        <f t="shared" si="17"/>
        <v>39.8</v>
      </c>
      <c r="O34" s="42">
        <f t="shared" si="17"/>
        <v>12.7</v>
      </c>
      <c r="P34" s="74" t="s">
        <v>84</v>
      </c>
    </row>
  </sheetData>
  <mergeCells count="3">
    <mergeCell ref="N19:P19"/>
    <mergeCell ref="A20:A23"/>
    <mergeCell ref="B18:J18"/>
  </mergeCells>
  <printOptions/>
  <pageMargins left="0.3937007874015748" right="0.2362204724409449" top="0.7874015748031497" bottom="1.3779527559055118" header="0" footer="0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J24"/>
  <sheetViews>
    <sheetView zoomScale="85" zoomScaleNormal="85" workbookViewId="0" topLeftCell="A14">
      <selection activeCell="H20" sqref="H20"/>
    </sheetView>
  </sheetViews>
  <sheetFormatPr defaultColWidth="8.88671875" defaultRowHeight="30" customHeight="1"/>
  <cols>
    <col min="1" max="1" width="6.5546875" style="72" bestFit="1" customWidth="1"/>
    <col min="2" max="2" width="10.88671875" style="72" customWidth="1"/>
    <col min="3" max="12" width="10.10546875" style="72" customWidth="1"/>
    <col min="13" max="16384" width="8.88671875" style="72" customWidth="1"/>
  </cols>
  <sheetData>
    <row r="1" spans="2:10" s="73" customFormat="1" ht="30" customHeight="1" hidden="1">
      <c r="B1" s="30"/>
      <c r="C1" s="30"/>
      <c r="D1" s="30"/>
      <c r="E1" s="30"/>
      <c r="F1" s="30"/>
      <c r="G1" s="30"/>
      <c r="H1" s="30"/>
      <c r="I1" s="30"/>
      <c r="J1" s="30"/>
    </row>
    <row r="2" spans="3:7" s="26" customFormat="1" ht="30.75" customHeight="1" hidden="1">
      <c r="C2" s="84" t="s">
        <v>120</v>
      </c>
      <c r="D2" s="84" t="s">
        <v>121</v>
      </c>
      <c r="E2" s="84" t="s">
        <v>122</v>
      </c>
      <c r="G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ht="18" customHeight="1" hidden="1"/>
    <row r="5" spans="2:10" ht="30" customHeight="1" hidden="1">
      <c r="B5" s="106" t="s">
        <v>39</v>
      </c>
      <c r="C5" s="106">
        <v>3.2</v>
      </c>
      <c r="D5" s="106">
        <v>15.5</v>
      </c>
      <c r="E5" s="106">
        <v>38.7</v>
      </c>
      <c r="F5" s="106">
        <v>58.5</v>
      </c>
      <c r="G5" s="106">
        <v>87.1</v>
      </c>
      <c r="H5" s="106">
        <v>100.4</v>
      </c>
      <c r="I5" s="106">
        <v>105.2</v>
      </c>
      <c r="J5" s="106">
        <v>119.9</v>
      </c>
    </row>
    <row r="6" spans="2:10" ht="30" customHeight="1" hidden="1">
      <c r="B6" s="106">
        <v>3.2</v>
      </c>
      <c r="C6" s="106" t="s">
        <v>40</v>
      </c>
      <c r="D6" s="106">
        <v>12.3</v>
      </c>
      <c r="E6" s="106">
        <v>35.5</v>
      </c>
      <c r="F6" s="106">
        <v>55.3</v>
      </c>
      <c r="G6" s="106">
        <v>83.9</v>
      </c>
      <c r="H6" s="106">
        <v>97.2</v>
      </c>
      <c r="I6" s="106">
        <v>102</v>
      </c>
      <c r="J6" s="106">
        <v>116.7</v>
      </c>
    </row>
    <row r="7" spans="2:10" ht="30" customHeight="1" hidden="1">
      <c r="B7" s="106">
        <v>15.5</v>
      </c>
      <c r="C7" s="106">
        <v>12.3</v>
      </c>
      <c r="D7" s="106" t="s">
        <v>48</v>
      </c>
      <c r="E7" s="106">
        <v>23.2</v>
      </c>
      <c r="F7" s="106">
        <v>43</v>
      </c>
      <c r="G7" s="106">
        <v>71.6</v>
      </c>
      <c r="H7" s="106">
        <v>84.9</v>
      </c>
      <c r="I7" s="106">
        <v>89.7</v>
      </c>
      <c r="J7" s="106">
        <v>104.4</v>
      </c>
    </row>
    <row r="8" spans="2:10" ht="30" customHeight="1" hidden="1">
      <c r="B8" s="106">
        <v>38.7</v>
      </c>
      <c r="C8" s="106">
        <v>35.5</v>
      </c>
      <c r="D8" s="106">
        <v>23.2</v>
      </c>
      <c r="E8" s="106" t="s">
        <v>41</v>
      </c>
      <c r="F8" s="106">
        <v>19.8</v>
      </c>
      <c r="G8" s="106">
        <v>48.4</v>
      </c>
      <c r="H8" s="106">
        <v>61.7</v>
      </c>
      <c r="I8" s="106">
        <v>66.5</v>
      </c>
      <c r="J8" s="106">
        <v>81.2</v>
      </c>
    </row>
    <row r="9" spans="2:10" ht="30" customHeight="1" hidden="1">
      <c r="B9" s="106">
        <v>58.5</v>
      </c>
      <c r="C9" s="106">
        <v>55.3</v>
      </c>
      <c r="D9" s="106">
        <v>43</v>
      </c>
      <c r="E9" s="106">
        <v>19.8</v>
      </c>
      <c r="F9" s="106" t="s">
        <v>42</v>
      </c>
      <c r="G9" s="106">
        <v>28.6</v>
      </c>
      <c r="H9" s="106">
        <v>41.9</v>
      </c>
      <c r="I9" s="106">
        <v>46.7</v>
      </c>
      <c r="J9" s="106">
        <v>61.4</v>
      </c>
    </row>
    <row r="10" spans="2:10" ht="30" customHeight="1" hidden="1">
      <c r="B10" s="106">
        <v>87.1</v>
      </c>
      <c r="C10" s="106">
        <v>83.9</v>
      </c>
      <c r="D10" s="106">
        <v>71.6</v>
      </c>
      <c r="E10" s="106">
        <v>48.4</v>
      </c>
      <c r="F10" s="106">
        <v>28.6</v>
      </c>
      <c r="G10" s="106" t="s">
        <v>59</v>
      </c>
      <c r="H10" s="106">
        <v>13.3</v>
      </c>
      <c r="I10" s="106">
        <v>18.1</v>
      </c>
      <c r="J10" s="106">
        <v>32.8</v>
      </c>
    </row>
    <row r="11" spans="2:10" ht="30" customHeight="1" hidden="1">
      <c r="B11" s="106">
        <v>100.4</v>
      </c>
      <c r="C11" s="106">
        <v>97.2</v>
      </c>
      <c r="D11" s="106">
        <v>84.9</v>
      </c>
      <c r="E11" s="106">
        <v>61.7</v>
      </c>
      <c r="F11" s="106">
        <v>41.9</v>
      </c>
      <c r="G11" s="106">
        <v>13.3</v>
      </c>
      <c r="H11" s="106" t="s">
        <v>60</v>
      </c>
      <c r="I11" s="106">
        <v>4.8</v>
      </c>
      <c r="J11" s="106">
        <v>19.5</v>
      </c>
    </row>
    <row r="12" spans="2:10" ht="30" customHeight="1" hidden="1">
      <c r="B12" s="106">
        <v>105.2</v>
      </c>
      <c r="C12" s="106">
        <v>102</v>
      </c>
      <c r="D12" s="106">
        <v>89.7</v>
      </c>
      <c r="E12" s="106">
        <v>66.5</v>
      </c>
      <c r="F12" s="106">
        <v>46.7</v>
      </c>
      <c r="G12" s="106">
        <v>18.1</v>
      </c>
      <c r="H12" s="106">
        <v>4.8</v>
      </c>
      <c r="I12" s="106" t="s">
        <v>82</v>
      </c>
      <c r="J12" s="106">
        <v>14.7</v>
      </c>
    </row>
    <row r="13" spans="2:10" ht="30" customHeight="1" hidden="1">
      <c r="B13" s="106">
        <v>119.9</v>
      </c>
      <c r="C13" s="106">
        <v>116.7</v>
      </c>
      <c r="D13" s="106">
        <v>104.4</v>
      </c>
      <c r="E13" s="106">
        <v>81.2</v>
      </c>
      <c r="F13" s="106">
        <v>61.4</v>
      </c>
      <c r="G13" s="106">
        <v>32.8</v>
      </c>
      <c r="H13" s="106">
        <v>19.5</v>
      </c>
      <c r="I13" s="106">
        <v>14.7</v>
      </c>
      <c r="J13" s="106" t="s">
        <v>83</v>
      </c>
    </row>
    <row r="14" spans="2:10" s="24" customFormat="1" ht="30" customHeight="1">
      <c r="B14" s="162" t="s">
        <v>123</v>
      </c>
      <c r="C14" s="162"/>
      <c r="D14" s="162"/>
      <c r="E14" s="162"/>
      <c r="F14" s="162"/>
      <c r="G14" s="162"/>
      <c r="H14" s="162"/>
      <c r="I14" s="162"/>
      <c r="J14" s="55"/>
    </row>
    <row r="15" spans="8:10" s="33" customFormat="1" ht="24.75" customHeight="1" thickBot="1">
      <c r="H15" s="159" t="s">
        <v>124</v>
      </c>
      <c r="I15" s="159"/>
      <c r="J15" s="159"/>
    </row>
    <row r="16" spans="1:10" s="33" customFormat="1" ht="33.75" customHeight="1" thickBot="1">
      <c r="A16" s="160" t="s">
        <v>125</v>
      </c>
      <c r="B16" s="48" t="s">
        <v>39</v>
      </c>
      <c r="C16" s="49">
        <f>IF(ROUND(ROUND($C$3*C5,-2)*$E$3,-2)&lt;4700,4700,ROUND(ROUND($C$3*C5,-2)*$E$3,-2))</f>
        <v>4700</v>
      </c>
      <c r="D16" s="50">
        <f aca="true" t="shared" si="0" ref="D16:J17">IF(ROUND(ROUND($C$3*D5,-2)*$E$3,-2)&lt;4700,4700,ROUND(ROUND($C$3*D5,-2)*$E$3,-2))</f>
        <v>4700</v>
      </c>
      <c r="E16" s="50">
        <f t="shared" si="0"/>
        <v>4700</v>
      </c>
      <c r="F16" s="43">
        <f t="shared" si="0"/>
        <v>5500</v>
      </c>
      <c r="G16" s="43">
        <f t="shared" si="0"/>
        <v>8100</v>
      </c>
      <c r="H16" s="43">
        <f t="shared" si="0"/>
        <v>9300</v>
      </c>
      <c r="I16" s="43">
        <f t="shared" si="0"/>
        <v>9800</v>
      </c>
      <c r="J16" s="44">
        <f t="shared" si="0"/>
        <v>11200</v>
      </c>
    </row>
    <row r="17" spans="1:10" s="33" customFormat="1" ht="33.75" customHeight="1" thickBot="1">
      <c r="A17" s="160"/>
      <c r="B17" s="36">
        <f>B6</f>
        <v>3.2</v>
      </c>
      <c r="C17" s="48" t="s">
        <v>40</v>
      </c>
      <c r="D17" s="51">
        <f t="shared" si="0"/>
        <v>4700</v>
      </c>
      <c r="E17" s="52">
        <f aca="true" t="shared" si="1" ref="E17:J17">IF(ROUND(ROUND($C$3*E6,-2)*$E$3,-2)&lt;4700,4700,ROUND(ROUND($C$3*E6,-2)*$E$3,-2))</f>
        <v>4700</v>
      </c>
      <c r="F17" s="45">
        <f t="shared" si="1"/>
        <v>5200</v>
      </c>
      <c r="G17" s="45">
        <f t="shared" si="1"/>
        <v>7800</v>
      </c>
      <c r="H17" s="45">
        <f t="shared" si="1"/>
        <v>9000</v>
      </c>
      <c r="I17" s="45">
        <f t="shared" si="1"/>
        <v>9500</v>
      </c>
      <c r="J17" s="47">
        <f t="shared" si="1"/>
        <v>10900</v>
      </c>
    </row>
    <row r="18" spans="1:10" s="33" customFormat="1" ht="33.75" customHeight="1" thickBot="1">
      <c r="A18" s="160"/>
      <c r="B18" s="37">
        <f aca="true" t="shared" si="2" ref="B18:I24">B7</f>
        <v>15.5</v>
      </c>
      <c r="C18" s="38">
        <f t="shared" si="2"/>
        <v>12.3</v>
      </c>
      <c r="D18" s="48" t="s">
        <v>48</v>
      </c>
      <c r="E18" s="51">
        <f aca="true" t="shared" si="3" ref="E18:J18">IF(ROUND(ROUND($C$3*E7,-2)*$E$3,-2)&lt;4700,4700,ROUND(ROUND($C$3*E7,-2)*$E$3,-2))</f>
        <v>4700</v>
      </c>
      <c r="F18" s="52">
        <f t="shared" si="3"/>
        <v>4700</v>
      </c>
      <c r="G18" s="45">
        <f t="shared" si="3"/>
        <v>6600</v>
      </c>
      <c r="H18" s="45">
        <f t="shared" si="3"/>
        <v>7900</v>
      </c>
      <c r="I18" s="45">
        <f t="shared" si="3"/>
        <v>8400</v>
      </c>
      <c r="J18" s="47">
        <f t="shared" si="3"/>
        <v>9700</v>
      </c>
    </row>
    <row r="19" spans="1:10" s="33" customFormat="1" ht="33.75" customHeight="1" thickBot="1">
      <c r="A19" s="160"/>
      <c r="B19" s="37">
        <f t="shared" si="2"/>
        <v>38.7</v>
      </c>
      <c r="C19" s="39">
        <f t="shared" si="2"/>
        <v>35.5</v>
      </c>
      <c r="D19" s="38">
        <f t="shared" si="2"/>
        <v>23.2</v>
      </c>
      <c r="E19" s="48" t="s">
        <v>41</v>
      </c>
      <c r="F19" s="51">
        <f>IF(ROUND(ROUND($C$3*F8,-2)*$E$3,-2)&lt;4700,4700,ROUND(ROUND($C$3*F8,-2)*$E$3,-2))</f>
        <v>4700</v>
      </c>
      <c r="G19" s="52">
        <f>IF(ROUND(ROUND($C$3*G8,-2)*$E$3,-2)&lt;4700,4700,ROUND(ROUND($C$3*G8,-2)*$E$3,-2))</f>
        <v>4700</v>
      </c>
      <c r="H19" s="45">
        <f>IF(ROUND(ROUND($C$3*H8,-2)*$E$3,-2)&lt;4700,4700,ROUND(ROUND($C$3*H8,-2)*$E$3,-2))</f>
        <v>5700</v>
      </c>
      <c r="I19" s="45">
        <f>IF(ROUND(ROUND($C$3*I8,-2)*$E$3,-2)&lt;4700,4700,ROUND(ROUND($C$3*I8,-2)*$E$3,-2))</f>
        <v>6200</v>
      </c>
      <c r="J19" s="47">
        <f>IF(ROUND(ROUND($C$3*J8,-2)*$E$3,-2)&lt;4700,4700,ROUND(ROUND($C$3*J8,-2)*$E$3,-2))</f>
        <v>7600</v>
      </c>
    </row>
    <row r="20" spans="1:10" s="33" customFormat="1" ht="33.75" customHeight="1" thickBot="1">
      <c r="A20" s="160"/>
      <c r="B20" s="37">
        <f t="shared" si="2"/>
        <v>58.5</v>
      </c>
      <c r="C20" s="39">
        <f t="shared" si="2"/>
        <v>55.3</v>
      </c>
      <c r="D20" s="39">
        <f t="shared" si="2"/>
        <v>43</v>
      </c>
      <c r="E20" s="38">
        <f t="shared" si="2"/>
        <v>19.8</v>
      </c>
      <c r="F20" s="48" t="s">
        <v>42</v>
      </c>
      <c r="G20" s="51">
        <f>IF(ROUND(ROUND($C$3*G9,-2)*$E$3,-2)&lt;4700,4700,ROUND(ROUND($C$3*G9,-2)*$E$3,-2))</f>
        <v>4700</v>
      </c>
      <c r="H20" s="52">
        <f>IF(ROUND(ROUND($C$3*H9,-2)*$E$3,-2)&lt;4700,4700,ROUND(ROUND($C$3*H9,-2)*$E$3,-2))</f>
        <v>4700</v>
      </c>
      <c r="I20" s="52">
        <f>IF(ROUND(ROUND($C$3*I9,-2)*$E$3,-2)&lt;4700,4700,ROUND(ROUND($C$3*I9,-2)*$E$3,-2))</f>
        <v>4700</v>
      </c>
      <c r="J20" s="47">
        <f>IF(ROUND(ROUND($C$3*J9,-2)*$E$3,-2)&lt;4700,4700,ROUND(ROUND($C$3*J9,-2)*$E$3,-2))</f>
        <v>5700</v>
      </c>
    </row>
    <row r="21" spans="2:10" s="33" customFormat="1" ht="33.75" customHeight="1" thickBot="1">
      <c r="B21" s="37">
        <f t="shared" si="2"/>
        <v>87.1</v>
      </c>
      <c r="C21" s="39">
        <f t="shared" si="2"/>
        <v>83.9</v>
      </c>
      <c r="D21" s="39">
        <f t="shared" si="2"/>
        <v>71.6</v>
      </c>
      <c r="E21" s="39">
        <f t="shared" si="2"/>
        <v>48.4</v>
      </c>
      <c r="F21" s="38">
        <f t="shared" si="2"/>
        <v>28.6</v>
      </c>
      <c r="G21" s="48" t="s">
        <v>59</v>
      </c>
      <c r="H21" s="51">
        <f>IF(ROUND(ROUND($C$3*H10,-2)*$E$3,-2)&lt;4700,4700,ROUND(ROUND($C$3*H10,-2)*$E$3,-2))</f>
        <v>4700</v>
      </c>
      <c r="I21" s="52">
        <f>IF(ROUND(ROUND($C$3*I10,-2)*$E$3,-2)&lt;4700,4700,ROUND(ROUND($C$3*I10,-2)*$E$3,-2))</f>
        <v>4700</v>
      </c>
      <c r="J21" s="91">
        <f>IF(ROUND(ROUND($C$3*J10,-2)*$E$3,-2)&lt;4700,4700,ROUND(ROUND($C$3*J10,-2)*$E$3,-2))</f>
        <v>4700</v>
      </c>
    </row>
    <row r="22" spans="2:10" s="33" customFormat="1" ht="33.75" customHeight="1" thickBot="1">
      <c r="B22" s="37">
        <f t="shared" si="2"/>
        <v>100.4</v>
      </c>
      <c r="C22" s="39">
        <f t="shared" si="2"/>
        <v>97.2</v>
      </c>
      <c r="D22" s="39">
        <f t="shared" si="2"/>
        <v>84.9</v>
      </c>
      <c r="E22" s="39">
        <f t="shared" si="2"/>
        <v>61.7</v>
      </c>
      <c r="F22" s="39">
        <f t="shared" si="2"/>
        <v>41.9</v>
      </c>
      <c r="G22" s="38">
        <f t="shared" si="2"/>
        <v>13.3</v>
      </c>
      <c r="H22" s="48" t="s">
        <v>60</v>
      </c>
      <c r="I22" s="51">
        <f>IF(ROUND(ROUND($C$3*I11,-2)*$E$3,-2)&lt;4700,4700,ROUND(ROUND($C$3*I11,-2)*$E$3,-2))</f>
        <v>4700</v>
      </c>
      <c r="J22" s="91">
        <f>IF(ROUND(ROUND($C$3*J11,-2)*$E$3,-2)&lt;4700,4700,ROUND(ROUND($C$3*J11,-2)*$E$3,-2))</f>
        <v>4700</v>
      </c>
    </row>
    <row r="23" spans="2:10" s="33" customFormat="1" ht="33.75" customHeight="1" thickBot="1">
      <c r="B23" s="37">
        <f t="shared" si="2"/>
        <v>105.2</v>
      </c>
      <c r="C23" s="39">
        <f t="shared" si="2"/>
        <v>102</v>
      </c>
      <c r="D23" s="39">
        <f t="shared" si="2"/>
        <v>89.7</v>
      </c>
      <c r="E23" s="39">
        <f t="shared" si="2"/>
        <v>66.5</v>
      </c>
      <c r="F23" s="39">
        <f t="shared" si="2"/>
        <v>46.7</v>
      </c>
      <c r="G23" s="39">
        <f t="shared" si="2"/>
        <v>18.1</v>
      </c>
      <c r="H23" s="38">
        <f t="shared" si="2"/>
        <v>4.8</v>
      </c>
      <c r="I23" s="48" t="s">
        <v>82</v>
      </c>
      <c r="J23" s="53">
        <f>IF(ROUND(ROUND($C$3*J12,-2)*$E$3,-2)&lt;4700,4700,ROUND(ROUND($C$3*J12,-2)*$E$3,-2))</f>
        <v>4700</v>
      </c>
    </row>
    <row r="24" spans="2:10" s="33" customFormat="1" ht="33.75" customHeight="1" thickBot="1">
      <c r="B24" s="40">
        <f t="shared" si="2"/>
        <v>119.9</v>
      </c>
      <c r="C24" s="41">
        <f t="shared" si="2"/>
        <v>116.7</v>
      </c>
      <c r="D24" s="41">
        <f t="shared" si="2"/>
        <v>104.4</v>
      </c>
      <c r="E24" s="41">
        <f t="shared" si="2"/>
        <v>81.2</v>
      </c>
      <c r="F24" s="41">
        <f t="shared" si="2"/>
        <v>61.4</v>
      </c>
      <c r="G24" s="41">
        <f t="shared" si="2"/>
        <v>32.8</v>
      </c>
      <c r="H24" s="41">
        <f t="shared" si="2"/>
        <v>19.5</v>
      </c>
      <c r="I24" s="42">
        <f t="shared" si="2"/>
        <v>14.7</v>
      </c>
      <c r="J24" s="48" t="s">
        <v>83</v>
      </c>
    </row>
  </sheetData>
  <mergeCells count="3">
    <mergeCell ref="B14:I14"/>
    <mergeCell ref="H15:J15"/>
    <mergeCell ref="A16:A20"/>
  </mergeCells>
  <printOptions/>
  <pageMargins left="0.3937007874015748" right="0.2362204724409449" top="1.3779527559055118" bottom="0.984251968503937" header="0" footer="0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S42"/>
  <sheetViews>
    <sheetView zoomScale="55" zoomScaleNormal="55" workbookViewId="0" topLeftCell="A23">
      <selection activeCell="J59" sqref="J59"/>
    </sheetView>
  </sheetViews>
  <sheetFormatPr defaultColWidth="8.88671875" defaultRowHeight="13.5"/>
  <cols>
    <col min="1" max="1" width="7.21484375" style="72" bestFit="1" customWidth="1"/>
    <col min="2" max="16384" width="10.88671875" style="72" customWidth="1"/>
  </cols>
  <sheetData>
    <row r="1" spans="3:6" s="26" customFormat="1" ht="19.5" hidden="1">
      <c r="C1" s="84" t="s">
        <v>99</v>
      </c>
      <c r="D1" s="84" t="s">
        <v>100</v>
      </c>
      <c r="E1" s="84" t="s">
        <v>101</v>
      </c>
      <c r="F1" s="21"/>
    </row>
    <row r="2" spans="3:5" s="25" customFormat="1" ht="16.5" hidden="1">
      <c r="C2" s="85">
        <v>89.95</v>
      </c>
      <c r="D2" s="85">
        <v>0.99</v>
      </c>
      <c r="E2" s="86">
        <v>1.035</v>
      </c>
    </row>
    <row r="3" spans="3:5" s="25" customFormat="1" ht="16.5" hidden="1">
      <c r="C3" s="85"/>
      <c r="D3" s="85"/>
      <c r="E3" s="86"/>
    </row>
    <row r="4" spans="2:19" s="25" customFormat="1" ht="16.5" hidden="1">
      <c r="B4" s="23" t="s">
        <v>11</v>
      </c>
      <c r="C4" s="23">
        <v>9.1</v>
      </c>
      <c r="D4" s="23">
        <v>41.5</v>
      </c>
      <c r="E4" s="23">
        <v>74.9</v>
      </c>
      <c r="F4" s="23">
        <v>96.6</v>
      </c>
      <c r="G4" s="23">
        <v>129.3</v>
      </c>
      <c r="H4" s="23">
        <v>151.9</v>
      </c>
      <c r="I4" s="23">
        <v>166.3</v>
      </c>
      <c r="J4" s="23">
        <v>211.6</v>
      </c>
      <c r="K4" s="23">
        <v>253.8</v>
      </c>
      <c r="L4" s="23">
        <v>276.7</v>
      </c>
      <c r="M4" s="23">
        <v>296</v>
      </c>
      <c r="N4" s="23">
        <v>323.1</v>
      </c>
      <c r="O4" s="23">
        <v>326.3</v>
      </c>
      <c r="P4" s="23">
        <v>361.8</v>
      </c>
      <c r="Q4" s="23">
        <v>381.6</v>
      </c>
      <c r="R4" s="23">
        <v>425.2</v>
      </c>
      <c r="S4" s="23">
        <v>441.7</v>
      </c>
    </row>
    <row r="5" spans="2:19" s="25" customFormat="1" ht="16.5" hidden="1">
      <c r="B5" s="23">
        <v>9.1</v>
      </c>
      <c r="C5" s="23" t="s">
        <v>13</v>
      </c>
      <c r="D5" s="23">
        <v>32.4</v>
      </c>
      <c r="E5" s="23">
        <v>65.8</v>
      </c>
      <c r="F5" s="23">
        <v>87.5</v>
      </c>
      <c r="G5" s="23">
        <v>120.2</v>
      </c>
      <c r="H5" s="23">
        <v>142.8</v>
      </c>
      <c r="I5" s="23">
        <v>157.2</v>
      </c>
      <c r="J5" s="23">
        <v>202.5</v>
      </c>
      <c r="K5" s="23">
        <v>244.7</v>
      </c>
      <c r="L5" s="23">
        <v>267.6</v>
      </c>
      <c r="M5" s="23">
        <v>286.9</v>
      </c>
      <c r="N5" s="23">
        <v>314</v>
      </c>
      <c r="O5" s="23">
        <v>317.2</v>
      </c>
      <c r="P5" s="23">
        <v>352.7</v>
      </c>
      <c r="Q5" s="23">
        <v>372.5</v>
      </c>
      <c r="R5" s="23">
        <v>416.1</v>
      </c>
      <c r="S5" s="23">
        <v>432.6</v>
      </c>
    </row>
    <row r="6" spans="2:19" s="25" customFormat="1" ht="16.5" hidden="1">
      <c r="B6" s="23">
        <v>41.5</v>
      </c>
      <c r="C6" s="23">
        <v>32.4</v>
      </c>
      <c r="D6" s="23" t="s">
        <v>15</v>
      </c>
      <c r="E6" s="23">
        <v>33.4</v>
      </c>
      <c r="F6" s="23">
        <v>55.1</v>
      </c>
      <c r="G6" s="23">
        <v>87.8</v>
      </c>
      <c r="H6" s="23">
        <v>110.4</v>
      </c>
      <c r="I6" s="23">
        <v>124.8</v>
      </c>
      <c r="J6" s="23">
        <v>170.1</v>
      </c>
      <c r="K6" s="23">
        <v>212.3</v>
      </c>
      <c r="L6" s="23">
        <v>235.2</v>
      </c>
      <c r="M6" s="23">
        <v>254.5</v>
      </c>
      <c r="N6" s="23">
        <v>281.6</v>
      </c>
      <c r="O6" s="23">
        <v>284.8</v>
      </c>
      <c r="P6" s="23">
        <v>320.3</v>
      </c>
      <c r="Q6" s="23">
        <v>340.1</v>
      </c>
      <c r="R6" s="23">
        <v>383.7</v>
      </c>
      <c r="S6" s="23">
        <v>400.2</v>
      </c>
    </row>
    <row r="7" spans="2:19" s="25" customFormat="1" ht="16.5" hidden="1">
      <c r="B7" s="23">
        <v>74.9</v>
      </c>
      <c r="C7" s="23">
        <v>65.8</v>
      </c>
      <c r="D7" s="23">
        <v>33.4</v>
      </c>
      <c r="E7" s="23" t="s">
        <v>16</v>
      </c>
      <c r="F7" s="23">
        <v>21.7</v>
      </c>
      <c r="G7" s="23">
        <v>54.4</v>
      </c>
      <c r="H7" s="23">
        <v>77</v>
      </c>
      <c r="I7" s="23">
        <v>91.4</v>
      </c>
      <c r="J7" s="23">
        <v>136.7</v>
      </c>
      <c r="K7" s="23">
        <v>178.9</v>
      </c>
      <c r="L7" s="23">
        <v>201.8</v>
      </c>
      <c r="M7" s="23">
        <v>221.1</v>
      </c>
      <c r="N7" s="23">
        <v>248.2</v>
      </c>
      <c r="O7" s="23">
        <v>251.4</v>
      </c>
      <c r="P7" s="23">
        <v>286.9</v>
      </c>
      <c r="Q7" s="23">
        <v>306.7</v>
      </c>
      <c r="R7" s="23">
        <v>350.3</v>
      </c>
      <c r="S7" s="23">
        <v>366.8</v>
      </c>
    </row>
    <row r="8" spans="2:19" s="25" customFormat="1" ht="16.5" hidden="1">
      <c r="B8" s="23">
        <v>96.6</v>
      </c>
      <c r="C8" s="23">
        <v>87.5</v>
      </c>
      <c r="D8" s="23">
        <v>55.1</v>
      </c>
      <c r="E8" s="23">
        <v>21.7</v>
      </c>
      <c r="F8" s="23" t="s">
        <v>17</v>
      </c>
      <c r="G8" s="23">
        <v>32.7</v>
      </c>
      <c r="H8" s="23">
        <v>55.3</v>
      </c>
      <c r="I8" s="23">
        <v>69.7</v>
      </c>
      <c r="J8" s="23">
        <v>115</v>
      </c>
      <c r="K8" s="23">
        <v>157.2</v>
      </c>
      <c r="L8" s="23">
        <v>180.1</v>
      </c>
      <c r="M8" s="23">
        <v>199.4</v>
      </c>
      <c r="N8" s="23">
        <v>226.5</v>
      </c>
      <c r="O8" s="23">
        <v>229.7</v>
      </c>
      <c r="P8" s="23">
        <v>265.2</v>
      </c>
      <c r="Q8" s="23">
        <v>285</v>
      </c>
      <c r="R8" s="23">
        <v>328.6</v>
      </c>
      <c r="S8" s="23">
        <v>345.1</v>
      </c>
    </row>
    <row r="9" spans="2:19" s="25" customFormat="1" ht="16.5" hidden="1">
      <c r="B9" s="23">
        <v>129.3</v>
      </c>
      <c r="C9" s="23">
        <v>120.2</v>
      </c>
      <c r="D9" s="23">
        <v>87.8</v>
      </c>
      <c r="E9" s="23">
        <v>54.4</v>
      </c>
      <c r="F9" s="23">
        <v>32.7</v>
      </c>
      <c r="G9" s="23" t="s">
        <v>32</v>
      </c>
      <c r="H9" s="23">
        <v>22.6</v>
      </c>
      <c r="I9" s="23">
        <v>37</v>
      </c>
      <c r="J9" s="23">
        <v>82.3</v>
      </c>
      <c r="K9" s="23">
        <v>124.5</v>
      </c>
      <c r="L9" s="23">
        <v>147.4</v>
      </c>
      <c r="M9" s="23">
        <v>166.7</v>
      </c>
      <c r="N9" s="23">
        <v>193.8</v>
      </c>
      <c r="O9" s="23">
        <v>197</v>
      </c>
      <c r="P9" s="23">
        <v>232.5</v>
      </c>
      <c r="Q9" s="23">
        <v>252.3</v>
      </c>
      <c r="R9" s="23">
        <v>295.9</v>
      </c>
      <c r="S9" s="23">
        <v>312.4</v>
      </c>
    </row>
    <row r="10" spans="2:19" s="25" customFormat="1" ht="16.5" hidden="1">
      <c r="B10" s="23">
        <v>151.9</v>
      </c>
      <c r="C10" s="23">
        <v>142.8</v>
      </c>
      <c r="D10" s="23">
        <v>110.4</v>
      </c>
      <c r="E10" s="23">
        <v>77</v>
      </c>
      <c r="F10" s="23">
        <v>55.3</v>
      </c>
      <c r="G10" s="23">
        <v>22.6</v>
      </c>
      <c r="H10" s="23" t="s">
        <v>33</v>
      </c>
      <c r="I10" s="23">
        <v>14.4</v>
      </c>
      <c r="J10" s="23">
        <v>59.7</v>
      </c>
      <c r="K10" s="23">
        <v>101.9</v>
      </c>
      <c r="L10" s="23">
        <v>124.8</v>
      </c>
      <c r="M10" s="23">
        <v>144.1</v>
      </c>
      <c r="N10" s="23">
        <v>171.2</v>
      </c>
      <c r="O10" s="23">
        <v>174.4</v>
      </c>
      <c r="P10" s="23">
        <v>209.9</v>
      </c>
      <c r="Q10" s="23">
        <v>229.7</v>
      </c>
      <c r="R10" s="23">
        <v>273.3</v>
      </c>
      <c r="S10" s="23">
        <v>289.8</v>
      </c>
    </row>
    <row r="11" spans="2:19" s="25" customFormat="1" ht="16.5" hidden="1">
      <c r="B11" s="23">
        <v>166.3</v>
      </c>
      <c r="C11" s="23">
        <v>157.2</v>
      </c>
      <c r="D11" s="23">
        <v>124.8</v>
      </c>
      <c r="E11" s="23">
        <v>91.4</v>
      </c>
      <c r="F11" s="23">
        <v>69.7</v>
      </c>
      <c r="G11" s="23">
        <v>37</v>
      </c>
      <c r="H11" s="23">
        <v>14.4</v>
      </c>
      <c r="I11" s="23" t="s">
        <v>34</v>
      </c>
      <c r="J11" s="23">
        <v>45.3</v>
      </c>
      <c r="K11" s="23">
        <v>87.5</v>
      </c>
      <c r="L11" s="23">
        <v>110.4</v>
      </c>
      <c r="M11" s="23">
        <v>129.7</v>
      </c>
      <c r="N11" s="23">
        <v>156.8</v>
      </c>
      <c r="O11" s="23">
        <v>160</v>
      </c>
      <c r="P11" s="23">
        <v>195.5</v>
      </c>
      <c r="Q11" s="23">
        <v>215.3</v>
      </c>
      <c r="R11" s="23">
        <v>258.9</v>
      </c>
      <c r="S11" s="23">
        <v>275.4</v>
      </c>
    </row>
    <row r="12" spans="2:19" s="25" customFormat="1" ht="16.5" hidden="1">
      <c r="B12" s="23">
        <v>211.6</v>
      </c>
      <c r="C12" s="23">
        <v>202.5</v>
      </c>
      <c r="D12" s="23">
        <v>170.1</v>
      </c>
      <c r="E12" s="23">
        <v>136.7</v>
      </c>
      <c r="F12" s="23">
        <v>115</v>
      </c>
      <c r="G12" s="23">
        <v>82.3</v>
      </c>
      <c r="H12" s="23">
        <v>59.7</v>
      </c>
      <c r="I12" s="23">
        <v>45.3</v>
      </c>
      <c r="J12" s="23" t="s">
        <v>35</v>
      </c>
      <c r="K12" s="23">
        <v>42.2</v>
      </c>
      <c r="L12" s="23">
        <v>65.1</v>
      </c>
      <c r="M12" s="23">
        <v>84.4</v>
      </c>
      <c r="N12" s="23">
        <v>111.5</v>
      </c>
      <c r="O12" s="23">
        <v>114.7</v>
      </c>
      <c r="P12" s="23">
        <v>150.2</v>
      </c>
      <c r="Q12" s="23">
        <v>170</v>
      </c>
      <c r="R12" s="23">
        <v>213.6</v>
      </c>
      <c r="S12" s="23">
        <v>230.1</v>
      </c>
    </row>
    <row r="13" spans="2:19" s="25" customFormat="1" ht="16.5" hidden="1">
      <c r="B13" s="23">
        <v>253.8</v>
      </c>
      <c r="C13" s="23">
        <v>244.7</v>
      </c>
      <c r="D13" s="23">
        <v>212.3</v>
      </c>
      <c r="E13" s="23">
        <v>178.9</v>
      </c>
      <c r="F13" s="23">
        <v>157.2</v>
      </c>
      <c r="G13" s="23">
        <v>124.5</v>
      </c>
      <c r="H13" s="23">
        <v>101.9</v>
      </c>
      <c r="I13" s="23">
        <v>87.5</v>
      </c>
      <c r="J13" s="23">
        <v>42.2</v>
      </c>
      <c r="K13" s="23" t="s">
        <v>36</v>
      </c>
      <c r="L13" s="23">
        <v>22.89999999999994</v>
      </c>
      <c r="M13" s="23">
        <v>42.2</v>
      </c>
      <c r="N13" s="23">
        <v>69.3</v>
      </c>
      <c r="O13" s="23">
        <v>72.5</v>
      </c>
      <c r="P13" s="23">
        <v>108</v>
      </c>
      <c r="Q13" s="23">
        <v>127.8</v>
      </c>
      <c r="R13" s="23">
        <v>171.4</v>
      </c>
      <c r="S13" s="23">
        <v>187.9</v>
      </c>
    </row>
    <row r="14" spans="2:19" s="25" customFormat="1" ht="16.5" hidden="1">
      <c r="B14" s="23">
        <v>276.7</v>
      </c>
      <c r="C14" s="23">
        <v>267.6</v>
      </c>
      <c r="D14" s="23">
        <v>235.2</v>
      </c>
      <c r="E14" s="23">
        <v>201.8</v>
      </c>
      <c r="F14" s="23">
        <v>180.1</v>
      </c>
      <c r="G14" s="23">
        <v>147.4</v>
      </c>
      <c r="H14" s="23">
        <v>124.8</v>
      </c>
      <c r="I14" s="23">
        <v>110.4</v>
      </c>
      <c r="J14" s="23">
        <v>65.1</v>
      </c>
      <c r="K14" s="23">
        <v>22.89999999999994</v>
      </c>
      <c r="L14" s="23" t="s">
        <v>37</v>
      </c>
      <c r="M14" s="23">
        <v>19.3</v>
      </c>
      <c r="N14" s="23">
        <v>46.40000000000007</v>
      </c>
      <c r="O14" s="23">
        <v>49.60000000000006</v>
      </c>
      <c r="P14" s="23">
        <v>85.1</v>
      </c>
      <c r="Q14" s="23">
        <v>104.9</v>
      </c>
      <c r="R14" s="23">
        <v>148.5</v>
      </c>
      <c r="S14" s="23">
        <v>165</v>
      </c>
    </row>
    <row r="15" spans="2:19" s="25" customFormat="1" ht="16.5" hidden="1">
      <c r="B15" s="23">
        <v>296</v>
      </c>
      <c r="C15" s="23">
        <v>286.9</v>
      </c>
      <c r="D15" s="23">
        <v>254.5</v>
      </c>
      <c r="E15" s="23">
        <v>221.1</v>
      </c>
      <c r="F15" s="23">
        <v>199.4</v>
      </c>
      <c r="G15" s="23">
        <v>166.7</v>
      </c>
      <c r="H15" s="23">
        <v>144.1</v>
      </c>
      <c r="I15" s="23">
        <v>129.7</v>
      </c>
      <c r="J15" s="23">
        <v>84.4</v>
      </c>
      <c r="K15" s="23">
        <v>42.2</v>
      </c>
      <c r="L15" s="23">
        <v>19.3</v>
      </c>
      <c r="M15" s="23" t="s">
        <v>38</v>
      </c>
      <c r="N15" s="23">
        <v>27.10000000000006</v>
      </c>
      <c r="O15" s="23">
        <v>30.3</v>
      </c>
      <c r="P15" s="23">
        <v>65.8</v>
      </c>
      <c r="Q15" s="23">
        <v>85.6</v>
      </c>
      <c r="R15" s="23">
        <v>129.2</v>
      </c>
      <c r="S15" s="23">
        <v>145.7</v>
      </c>
    </row>
    <row r="16" spans="2:19" s="25" customFormat="1" ht="16.5" hidden="1">
      <c r="B16" s="23">
        <v>323.1</v>
      </c>
      <c r="C16" s="23">
        <v>314</v>
      </c>
      <c r="D16" s="23">
        <v>281.6</v>
      </c>
      <c r="E16" s="23">
        <v>248.2</v>
      </c>
      <c r="F16" s="23">
        <v>226.5</v>
      </c>
      <c r="G16" s="23">
        <v>193.8</v>
      </c>
      <c r="H16" s="23">
        <v>171.2</v>
      </c>
      <c r="I16" s="23">
        <v>156.8</v>
      </c>
      <c r="J16" s="23">
        <v>111.5</v>
      </c>
      <c r="K16" s="23">
        <v>69.3</v>
      </c>
      <c r="L16" s="23">
        <v>46.40000000000007</v>
      </c>
      <c r="M16" s="23">
        <v>27.10000000000006</v>
      </c>
      <c r="N16" s="23" t="s">
        <v>39</v>
      </c>
      <c r="O16" s="23">
        <v>3.1999999999999886</v>
      </c>
      <c r="P16" s="23">
        <v>38.7</v>
      </c>
      <c r="Q16" s="23">
        <v>58.5</v>
      </c>
      <c r="R16" s="23">
        <v>102.1</v>
      </c>
      <c r="S16" s="23">
        <v>118.6</v>
      </c>
    </row>
    <row r="17" spans="2:19" s="25" customFormat="1" ht="16.5" hidden="1">
      <c r="B17" s="23">
        <v>326.3</v>
      </c>
      <c r="C17" s="23">
        <v>317.2</v>
      </c>
      <c r="D17" s="23">
        <v>284.8</v>
      </c>
      <c r="E17" s="23">
        <v>251.4</v>
      </c>
      <c r="F17" s="23">
        <v>229.7</v>
      </c>
      <c r="G17" s="23">
        <v>197</v>
      </c>
      <c r="H17" s="23">
        <v>174.4</v>
      </c>
      <c r="I17" s="23">
        <v>160</v>
      </c>
      <c r="J17" s="23">
        <v>114.7</v>
      </c>
      <c r="K17" s="23">
        <v>72.5</v>
      </c>
      <c r="L17" s="23">
        <v>49.60000000000006</v>
      </c>
      <c r="M17" s="23">
        <v>30.3</v>
      </c>
      <c r="N17" s="23">
        <v>3.1999999999999886</v>
      </c>
      <c r="O17" s="23" t="s">
        <v>40</v>
      </c>
      <c r="P17" s="23">
        <v>35.5</v>
      </c>
      <c r="Q17" s="23">
        <v>55.3</v>
      </c>
      <c r="R17" s="23">
        <v>98.9</v>
      </c>
      <c r="S17" s="23">
        <v>115.4</v>
      </c>
    </row>
    <row r="18" spans="2:19" s="25" customFormat="1" ht="16.5" hidden="1">
      <c r="B18" s="23">
        <v>361.8</v>
      </c>
      <c r="C18" s="23">
        <v>352.7</v>
      </c>
      <c r="D18" s="23">
        <v>320.3</v>
      </c>
      <c r="E18" s="23">
        <v>286.9</v>
      </c>
      <c r="F18" s="23">
        <v>265.2</v>
      </c>
      <c r="G18" s="23">
        <v>232.5</v>
      </c>
      <c r="H18" s="23">
        <v>209.9</v>
      </c>
      <c r="I18" s="23">
        <v>195.5</v>
      </c>
      <c r="J18" s="23">
        <v>150.2</v>
      </c>
      <c r="K18" s="23">
        <v>108</v>
      </c>
      <c r="L18" s="23">
        <v>85.1</v>
      </c>
      <c r="M18" s="23">
        <v>65.8</v>
      </c>
      <c r="N18" s="23">
        <v>38.7</v>
      </c>
      <c r="O18" s="23">
        <v>35.5</v>
      </c>
      <c r="P18" s="23" t="s">
        <v>41</v>
      </c>
      <c r="Q18" s="23">
        <v>19.8</v>
      </c>
      <c r="R18" s="23">
        <v>63.4</v>
      </c>
      <c r="S18" s="23">
        <v>79.9</v>
      </c>
    </row>
    <row r="19" spans="2:19" s="25" customFormat="1" ht="16.5" hidden="1">
      <c r="B19" s="23">
        <v>381.6</v>
      </c>
      <c r="C19" s="23">
        <v>372.5</v>
      </c>
      <c r="D19" s="23">
        <v>340.1</v>
      </c>
      <c r="E19" s="23">
        <v>306.7</v>
      </c>
      <c r="F19" s="23">
        <v>285</v>
      </c>
      <c r="G19" s="23">
        <v>252.3</v>
      </c>
      <c r="H19" s="23">
        <v>229.7</v>
      </c>
      <c r="I19" s="23">
        <v>215.3</v>
      </c>
      <c r="J19" s="23">
        <v>170</v>
      </c>
      <c r="K19" s="23">
        <v>127.8</v>
      </c>
      <c r="L19" s="23">
        <v>104.9</v>
      </c>
      <c r="M19" s="23">
        <v>85.6</v>
      </c>
      <c r="N19" s="23">
        <v>58.5</v>
      </c>
      <c r="O19" s="23">
        <v>55.3</v>
      </c>
      <c r="P19" s="23">
        <v>19.8</v>
      </c>
      <c r="Q19" s="23" t="s">
        <v>42</v>
      </c>
      <c r="R19" s="23">
        <v>43.6</v>
      </c>
      <c r="S19" s="23">
        <v>60.1</v>
      </c>
    </row>
    <row r="20" spans="2:19" s="25" customFormat="1" ht="16.5" hidden="1">
      <c r="B20" s="23">
        <v>425.2</v>
      </c>
      <c r="C20" s="23">
        <v>416.1</v>
      </c>
      <c r="D20" s="23">
        <v>383.7</v>
      </c>
      <c r="E20" s="23">
        <v>350.3</v>
      </c>
      <c r="F20" s="23">
        <v>328.6</v>
      </c>
      <c r="G20" s="23">
        <v>295.9</v>
      </c>
      <c r="H20" s="23">
        <v>273.3</v>
      </c>
      <c r="I20" s="23">
        <v>258.9</v>
      </c>
      <c r="J20" s="23">
        <v>213.6</v>
      </c>
      <c r="K20" s="23">
        <v>171.4</v>
      </c>
      <c r="L20" s="23">
        <v>148.5</v>
      </c>
      <c r="M20" s="23">
        <v>129.2</v>
      </c>
      <c r="N20" s="23">
        <v>102.1</v>
      </c>
      <c r="O20" s="23">
        <v>98.9</v>
      </c>
      <c r="P20" s="23">
        <v>63.4</v>
      </c>
      <c r="Q20" s="23">
        <v>43.6</v>
      </c>
      <c r="R20" s="23" t="s">
        <v>43</v>
      </c>
      <c r="S20" s="23">
        <v>16.5</v>
      </c>
    </row>
    <row r="21" spans="2:19" s="25" customFormat="1" ht="16.5" hidden="1">
      <c r="B21" s="23">
        <v>441.7</v>
      </c>
      <c r="C21" s="23">
        <v>432.6</v>
      </c>
      <c r="D21" s="23">
        <v>400.2</v>
      </c>
      <c r="E21" s="23">
        <v>366.8</v>
      </c>
      <c r="F21" s="23">
        <v>345.1</v>
      </c>
      <c r="G21" s="23">
        <v>312.4</v>
      </c>
      <c r="H21" s="23">
        <v>289.8</v>
      </c>
      <c r="I21" s="23">
        <v>275.4</v>
      </c>
      <c r="J21" s="23">
        <v>230.1</v>
      </c>
      <c r="K21" s="23">
        <v>187.9</v>
      </c>
      <c r="L21" s="23">
        <v>165</v>
      </c>
      <c r="M21" s="23">
        <v>145.7</v>
      </c>
      <c r="N21" s="23">
        <v>118.6</v>
      </c>
      <c r="O21" s="23">
        <v>115.4</v>
      </c>
      <c r="P21" s="23">
        <v>79.9</v>
      </c>
      <c r="Q21" s="23">
        <v>60.1</v>
      </c>
      <c r="R21" s="23">
        <v>16.5</v>
      </c>
      <c r="S21" s="23" t="s">
        <v>44</v>
      </c>
    </row>
    <row r="22" spans="2:19" s="25" customFormat="1" ht="16.5" hidden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9" s="26" customFormat="1" ht="31.5" customHeight="1">
      <c r="B23" s="157" t="s">
        <v>108</v>
      </c>
      <c r="C23" s="157"/>
      <c r="D23" s="157"/>
      <c r="E23" s="157"/>
      <c r="F23" s="157"/>
      <c r="G23" s="157"/>
      <c r="H23" s="157"/>
      <c r="I23" s="157"/>
    </row>
    <row r="24" spans="2:19" s="75" customFormat="1" ht="20.25" thickBot="1">
      <c r="B24" s="161"/>
      <c r="C24" s="161"/>
      <c r="D24" s="161"/>
      <c r="E24" s="161"/>
      <c r="F24" s="161"/>
      <c r="G24" s="161"/>
      <c r="H24" s="161"/>
      <c r="I24" s="161"/>
      <c r="J24" s="161"/>
      <c r="K24" s="81"/>
      <c r="L24" s="81"/>
      <c r="M24" s="81"/>
      <c r="N24" s="81"/>
      <c r="O24" s="82"/>
      <c r="Q24" s="159" t="s">
        <v>102</v>
      </c>
      <c r="R24" s="159"/>
      <c r="S24" s="159"/>
    </row>
    <row r="25" spans="1:19" s="33" customFormat="1" ht="36" customHeight="1" thickBot="1">
      <c r="A25" s="160" t="s">
        <v>103</v>
      </c>
      <c r="B25" s="48" t="s">
        <v>11</v>
      </c>
      <c r="C25" s="49">
        <f aca="true" t="shared" si="0" ref="C25:K25">IF(ROUND(ROUND($C$2*C4,-2)*$D$2,-2)&lt;4700,4700,ROUND(ROUND($C$2*C4,-2)*$D$2,-2))</f>
        <v>4700</v>
      </c>
      <c r="D25" s="50">
        <f t="shared" si="0"/>
        <v>4700</v>
      </c>
      <c r="E25" s="43">
        <f t="shared" si="0"/>
        <v>6600</v>
      </c>
      <c r="F25" s="43">
        <f t="shared" si="0"/>
        <v>8600</v>
      </c>
      <c r="G25" s="43">
        <f t="shared" si="0"/>
        <v>11500</v>
      </c>
      <c r="H25" s="43">
        <f t="shared" si="0"/>
        <v>13600</v>
      </c>
      <c r="I25" s="43">
        <f t="shared" si="0"/>
        <v>14900</v>
      </c>
      <c r="J25" s="43">
        <f t="shared" si="0"/>
        <v>18800</v>
      </c>
      <c r="K25" s="43">
        <f t="shared" si="0"/>
        <v>22600</v>
      </c>
      <c r="L25" s="43">
        <f aca="true" t="shared" si="1" ref="L25:S25">IF(ROUND(ROUND($C$2*L4,-2)*$D$2,-2)&lt;4700,4700,ROUND(ROUND($C$2*L4,-2)*$D$2,-2))</f>
        <v>24700</v>
      </c>
      <c r="M25" s="43">
        <f t="shared" si="1"/>
        <v>26300</v>
      </c>
      <c r="N25" s="43">
        <f t="shared" si="1"/>
        <v>28800</v>
      </c>
      <c r="O25" s="43">
        <f t="shared" si="1"/>
        <v>29100</v>
      </c>
      <c r="P25" s="43">
        <f t="shared" si="1"/>
        <v>32200</v>
      </c>
      <c r="Q25" s="43">
        <f t="shared" si="1"/>
        <v>34000</v>
      </c>
      <c r="R25" s="43">
        <f t="shared" si="1"/>
        <v>37800</v>
      </c>
      <c r="S25" s="44">
        <f t="shared" si="1"/>
        <v>39300</v>
      </c>
    </row>
    <row r="26" spans="1:19" s="33" customFormat="1" ht="36" customHeight="1" thickBot="1">
      <c r="A26" s="160"/>
      <c r="B26" s="36">
        <f aca="true" t="shared" si="2" ref="B26:B42">B5</f>
        <v>9.1</v>
      </c>
      <c r="C26" s="48" t="s">
        <v>13</v>
      </c>
      <c r="D26" s="51">
        <f>IF(ROUND(ROUND($C$2*D5,-2)*$D$2,-2)&lt;4700,4700,ROUND(ROUND($C$2*D5,-2)*$D$2,-2))</f>
        <v>4700</v>
      </c>
      <c r="E26" s="45">
        <f aca="true" t="shared" si="3" ref="E26:K26">IF(ROUND(ROUND($C$2*E5,-2)*$D$2,-2)&lt;4700,4700,ROUND(ROUND($C$2*E5,-2)*$D$2,-2))</f>
        <v>5800</v>
      </c>
      <c r="F26" s="45">
        <f t="shared" si="3"/>
        <v>7800</v>
      </c>
      <c r="G26" s="45">
        <f t="shared" si="3"/>
        <v>10700</v>
      </c>
      <c r="H26" s="45">
        <f t="shared" si="3"/>
        <v>12700</v>
      </c>
      <c r="I26" s="45">
        <f t="shared" si="3"/>
        <v>14000</v>
      </c>
      <c r="J26" s="45">
        <f t="shared" si="3"/>
        <v>18000</v>
      </c>
      <c r="K26" s="45">
        <f t="shared" si="3"/>
        <v>21800</v>
      </c>
      <c r="L26" s="45">
        <f aca="true" t="shared" si="4" ref="L26:S26">IF(ROUND(ROUND($C$2*L5,-2)*$D$2,-2)&lt;4700,4700,ROUND(ROUND($C$2*L5,-2)*$D$2,-2))</f>
        <v>23900</v>
      </c>
      <c r="M26" s="45">
        <f t="shared" si="4"/>
        <v>25500</v>
      </c>
      <c r="N26" s="45">
        <f t="shared" si="4"/>
        <v>27900</v>
      </c>
      <c r="O26" s="45">
        <f t="shared" si="4"/>
        <v>28200</v>
      </c>
      <c r="P26" s="45">
        <f t="shared" si="4"/>
        <v>31400</v>
      </c>
      <c r="Q26" s="45">
        <f t="shared" si="4"/>
        <v>33200</v>
      </c>
      <c r="R26" s="45">
        <f t="shared" si="4"/>
        <v>37000</v>
      </c>
      <c r="S26" s="47">
        <f t="shared" si="4"/>
        <v>38500</v>
      </c>
    </row>
    <row r="27" spans="1:19" s="33" customFormat="1" ht="36" customHeight="1" thickBot="1">
      <c r="A27" s="160"/>
      <c r="B27" s="37">
        <f t="shared" si="2"/>
        <v>41.5</v>
      </c>
      <c r="C27" s="38">
        <f aca="true" t="shared" si="5" ref="C27:C42">C6</f>
        <v>32.4</v>
      </c>
      <c r="D27" s="48" t="s">
        <v>15</v>
      </c>
      <c r="E27" s="51">
        <f aca="true" t="shared" si="6" ref="E27:K27">IF(ROUND(ROUND($C$2*E6,-2)*$D$2,-2)&lt;4700,4700,ROUND(ROUND($C$2*E6,-2)*$D$2,-2))</f>
        <v>4700</v>
      </c>
      <c r="F27" s="45">
        <f t="shared" si="6"/>
        <v>5000</v>
      </c>
      <c r="G27" s="45">
        <f t="shared" si="6"/>
        <v>7800</v>
      </c>
      <c r="H27" s="45">
        <f t="shared" si="6"/>
        <v>9800</v>
      </c>
      <c r="I27" s="45">
        <f t="shared" si="6"/>
        <v>11100</v>
      </c>
      <c r="J27" s="45">
        <f t="shared" si="6"/>
        <v>15100</v>
      </c>
      <c r="K27" s="45">
        <f t="shared" si="6"/>
        <v>18900</v>
      </c>
      <c r="L27" s="45">
        <f aca="true" t="shared" si="7" ref="L27:S27">IF(ROUND(ROUND($C$2*L6,-2)*$D$2,-2)&lt;4700,4700,ROUND(ROUND($C$2*L6,-2)*$D$2,-2))</f>
        <v>21000</v>
      </c>
      <c r="M27" s="45">
        <f t="shared" si="7"/>
        <v>22700</v>
      </c>
      <c r="N27" s="45">
        <f t="shared" si="7"/>
        <v>25000</v>
      </c>
      <c r="O27" s="45">
        <f t="shared" si="7"/>
        <v>25300</v>
      </c>
      <c r="P27" s="45">
        <f t="shared" si="7"/>
        <v>28500</v>
      </c>
      <c r="Q27" s="45">
        <f t="shared" si="7"/>
        <v>30300</v>
      </c>
      <c r="R27" s="45">
        <f t="shared" si="7"/>
        <v>34200</v>
      </c>
      <c r="S27" s="47">
        <f t="shared" si="7"/>
        <v>35600</v>
      </c>
    </row>
    <row r="28" spans="1:19" s="33" customFormat="1" ht="36" customHeight="1" thickBot="1">
      <c r="A28" s="160"/>
      <c r="B28" s="37">
        <f t="shared" si="2"/>
        <v>74.9</v>
      </c>
      <c r="C28" s="39">
        <f t="shared" si="5"/>
        <v>65.8</v>
      </c>
      <c r="D28" s="38">
        <f aca="true" t="shared" si="8" ref="D28:D42">D7</f>
        <v>33.4</v>
      </c>
      <c r="E28" s="48" t="s">
        <v>16</v>
      </c>
      <c r="F28" s="51">
        <f aca="true" t="shared" si="9" ref="F28:K28">IF(ROUND(ROUND($C$2*F7,-2)*$D$2,-2)&lt;4700,4700,ROUND(ROUND($C$2*F7,-2)*$D$2,-2))</f>
        <v>4700</v>
      </c>
      <c r="G28" s="45">
        <f t="shared" si="9"/>
        <v>4900</v>
      </c>
      <c r="H28" s="45">
        <f t="shared" si="9"/>
        <v>6800</v>
      </c>
      <c r="I28" s="45">
        <f t="shared" si="9"/>
        <v>8100</v>
      </c>
      <c r="J28" s="45">
        <f t="shared" si="9"/>
        <v>12200</v>
      </c>
      <c r="K28" s="45">
        <f t="shared" si="9"/>
        <v>15900</v>
      </c>
      <c r="L28" s="45">
        <f aca="true" t="shared" si="10" ref="L28:S28">IF(ROUND(ROUND($C$2*L7,-2)*$D$2,-2)&lt;4700,4700,ROUND(ROUND($C$2*L7,-2)*$D$2,-2))</f>
        <v>18000</v>
      </c>
      <c r="M28" s="45">
        <f t="shared" si="10"/>
        <v>19700</v>
      </c>
      <c r="N28" s="45">
        <f t="shared" si="10"/>
        <v>22100</v>
      </c>
      <c r="O28" s="45">
        <f t="shared" si="10"/>
        <v>22400</v>
      </c>
      <c r="P28" s="45">
        <f t="shared" si="10"/>
        <v>25500</v>
      </c>
      <c r="Q28" s="45">
        <f t="shared" si="10"/>
        <v>27300</v>
      </c>
      <c r="R28" s="45">
        <f t="shared" si="10"/>
        <v>31200</v>
      </c>
      <c r="S28" s="47">
        <f t="shared" si="10"/>
        <v>32700</v>
      </c>
    </row>
    <row r="29" spans="1:19" s="33" customFormat="1" ht="36" customHeight="1" thickBot="1">
      <c r="A29" s="83"/>
      <c r="B29" s="37">
        <f t="shared" si="2"/>
        <v>96.6</v>
      </c>
      <c r="C29" s="39">
        <f t="shared" si="5"/>
        <v>87.5</v>
      </c>
      <c r="D29" s="39">
        <f t="shared" si="8"/>
        <v>55.1</v>
      </c>
      <c r="E29" s="38">
        <f aca="true" t="shared" si="11" ref="E29:E42">E8</f>
        <v>21.7</v>
      </c>
      <c r="F29" s="48" t="s">
        <v>17</v>
      </c>
      <c r="G29" s="51">
        <f>IF(ROUND(ROUND($C$2*G8,-2)*$D$2,-2)&lt;4700,4700,ROUND(ROUND($C$2*G8,-2)*$D$2,-2))</f>
        <v>4700</v>
      </c>
      <c r="H29" s="45">
        <f>IF(ROUND(ROUND($C$2*H8,-2)*$D$2,-2)&lt;4700,4700,ROUND(ROUND($C$2*H8,-2)*$D$2,-2))</f>
        <v>5000</v>
      </c>
      <c r="I29" s="45">
        <f>IF(ROUND(ROUND($C$2*I8,-2)*$D$2,-2)&lt;4700,4700,ROUND(ROUND($C$2*I8,-2)*$D$2,-2))</f>
        <v>6200</v>
      </c>
      <c r="J29" s="45">
        <f>IF(ROUND(ROUND($C$2*J8,-2)*$D$2,-2)&lt;4700,4700,ROUND(ROUND($C$2*J8,-2)*$D$2,-2))</f>
        <v>10200</v>
      </c>
      <c r="K29" s="45">
        <f>IF(ROUND(ROUND($C$2*K8,-2)*$D$2,-2)&lt;4700,4700,ROUND(ROUND($C$2*K8,-2)*$D$2,-2))</f>
        <v>14000</v>
      </c>
      <c r="L29" s="45">
        <f aca="true" t="shared" si="12" ref="L29:S29">IF(ROUND(ROUND($C$2*L8,-2)*$D$2,-2)&lt;4700,4700,ROUND(ROUND($C$2*L8,-2)*$D$2,-2))</f>
        <v>16000</v>
      </c>
      <c r="M29" s="45">
        <f t="shared" si="12"/>
        <v>17700</v>
      </c>
      <c r="N29" s="45">
        <f t="shared" si="12"/>
        <v>20200</v>
      </c>
      <c r="O29" s="45">
        <f t="shared" si="12"/>
        <v>20500</v>
      </c>
      <c r="P29" s="45">
        <f t="shared" si="12"/>
        <v>23700</v>
      </c>
      <c r="Q29" s="45">
        <f t="shared" si="12"/>
        <v>25300</v>
      </c>
      <c r="R29" s="45">
        <f t="shared" si="12"/>
        <v>29300</v>
      </c>
      <c r="S29" s="47">
        <f t="shared" si="12"/>
        <v>30700</v>
      </c>
    </row>
    <row r="30" spans="2:19" s="33" customFormat="1" ht="36" customHeight="1" thickBot="1">
      <c r="B30" s="37">
        <f t="shared" si="2"/>
        <v>129.3</v>
      </c>
      <c r="C30" s="39">
        <f t="shared" si="5"/>
        <v>120.2</v>
      </c>
      <c r="D30" s="39">
        <f t="shared" si="8"/>
        <v>87.8</v>
      </c>
      <c r="E30" s="39">
        <f t="shared" si="11"/>
        <v>54.4</v>
      </c>
      <c r="F30" s="38">
        <f aca="true" t="shared" si="13" ref="F30:F42">F9</f>
        <v>32.7</v>
      </c>
      <c r="G30" s="48" t="s">
        <v>32</v>
      </c>
      <c r="H30" s="51">
        <f>IF(ROUND(ROUND($C$2*H9,-2)*$D$2,-2)&lt;4700,4700,ROUND(ROUND($C$2*H9,-2)*$D$2,-2))</f>
        <v>4700</v>
      </c>
      <c r="I30" s="52">
        <f>IF(ROUND(ROUND($C$2*I9,-2)*$D$2,-2)&lt;4700,4700,ROUND(ROUND($C$2*I9,-2)*$D$2,-2))</f>
        <v>4700</v>
      </c>
      <c r="J30" s="45">
        <f>IF(ROUND(ROUND($C$2*J9,-2)*$D$2,-2)&lt;4700,4700,ROUND(ROUND($C$2*J9,-2)*$D$2,-2))</f>
        <v>7300</v>
      </c>
      <c r="K30" s="45">
        <f>IF(ROUND(ROUND($C$2*K9,-2)*$D$2,-2)&lt;4700,4700,ROUND(ROUND($C$2*K9,-2)*$D$2,-2))</f>
        <v>11100</v>
      </c>
      <c r="L30" s="45">
        <f aca="true" t="shared" si="14" ref="L30:S30">IF(ROUND(ROUND($C$2*L9,-2)*$D$2,-2)&lt;4700,4700,ROUND(ROUND($C$2*L9,-2)*$D$2,-2))</f>
        <v>13200</v>
      </c>
      <c r="M30" s="45">
        <f t="shared" si="14"/>
        <v>14900</v>
      </c>
      <c r="N30" s="45">
        <f t="shared" si="14"/>
        <v>17200</v>
      </c>
      <c r="O30" s="45">
        <f t="shared" si="14"/>
        <v>17500</v>
      </c>
      <c r="P30" s="45">
        <f t="shared" si="14"/>
        <v>20700</v>
      </c>
      <c r="Q30" s="45">
        <f t="shared" si="14"/>
        <v>22500</v>
      </c>
      <c r="R30" s="45">
        <f t="shared" si="14"/>
        <v>26300</v>
      </c>
      <c r="S30" s="47">
        <f t="shared" si="14"/>
        <v>27800</v>
      </c>
    </row>
    <row r="31" spans="2:19" s="33" customFormat="1" ht="36" customHeight="1" thickBot="1">
      <c r="B31" s="37">
        <f t="shared" si="2"/>
        <v>151.9</v>
      </c>
      <c r="C31" s="39">
        <f t="shared" si="5"/>
        <v>142.8</v>
      </c>
      <c r="D31" s="39">
        <f t="shared" si="8"/>
        <v>110.4</v>
      </c>
      <c r="E31" s="39">
        <f t="shared" si="11"/>
        <v>77</v>
      </c>
      <c r="F31" s="39">
        <f t="shared" si="13"/>
        <v>55.3</v>
      </c>
      <c r="G31" s="38">
        <f aca="true" t="shared" si="15" ref="G31:G42">G10</f>
        <v>22.6</v>
      </c>
      <c r="H31" s="48" t="s">
        <v>33</v>
      </c>
      <c r="I31" s="51">
        <f>IF(ROUND(ROUND($C$2*I10,-2)*$D$2,-2)&lt;4700,4700,ROUND(ROUND($C$2*I10,-2)*$D$2,-2))</f>
        <v>4700</v>
      </c>
      <c r="J31" s="45">
        <f>IF(ROUND(ROUND($C$2*J10,-2)*$D$2,-2)&lt;4700,4700,ROUND(ROUND($C$2*J10,-2)*$D$2,-2))</f>
        <v>5300</v>
      </c>
      <c r="K31" s="45">
        <f>IF(ROUND(ROUND($C$2*K10,-2)*$D$2,-2)&lt;4700,4700,ROUND(ROUND($C$2*K10,-2)*$D$2,-2))</f>
        <v>9100</v>
      </c>
      <c r="L31" s="45">
        <f aca="true" t="shared" si="16" ref="L31:S31">IF(ROUND(ROUND($C$2*L10,-2)*$D$2,-2)&lt;4700,4700,ROUND(ROUND($C$2*L10,-2)*$D$2,-2))</f>
        <v>11100</v>
      </c>
      <c r="M31" s="45">
        <f t="shared" si="16"/>
        <v>12900</v>
      </c>
      <c r="N31" s="45">
        <f t="shared" si="16"/>
        <v>15200</v>
      </c>
      <c r="O31" s="45">
        <f t="shared" si="16"/>
        <v>15500</v>
      </c>
      <c r="P31" s="45">
        <f t="shared" si="16"/>
        <v>18700</v>
      </c>
      <c r="Q31" s="45">
        <f t="shared" si="16"/>
        <v>20500</v>
      </c>
      <c r="R31" s="45">
        <f t="shared" si="16"/>
        <v>24400</v>
      </c>
      <c r="S31" s="47">
        <f t="shared" si="16"/>
        <v>25800</v>
      </c>
    </row>
    <row r="32" spans="2:19" s="33" customFormat="1" ht="36" customHeight="1" thickBot="1">
      <c r="B32" s="37">
        <f t="shared" si="2"/>
        <v>166.3</v>
      </c>
      <c r="C32" s="39">
        <f t="shared" si="5"/>
        <v>157.2</v>
      </c>
      <c r="D32" s="39">
        <f t="shared" si="8"/>
        <v>124.8</v>
      </c>
      <c r="E32" s="39">
        <f t="shared" si="11"/>
        <v>91.4</v>
      </c>
      <c r="F32" s="39">
        <f t="shared" si="13"/>
        <v>69.7</v>
      </c>
      <c r="G32" s="39">
        <f t="shared" si="15"/>
        <v>37</v>
      </c>
      <c r="H32" s="38">
        <f aca="true" t="shared" si="17" ref="H32:H42">H11</f>
        <v>14.4</v>
      </c>
      <c r="I32" s="48" t="s">
        <v>34</v>
      </c>
      <c r="J32" s="51">
        <f>IF(ROUND(ROUND($C$2*J11,-2)*$D$2,-2)&lt;4700,4700,ROUND(ROUND($C$2*J11,-2)*$D$2,-2))</f>
        <v>4700</v>
      </c>
      <c r="K32" s="45">
        <f>IF(ROUND(ROUND($C$2*K11,-2)*$D$2,-2)&lt;4700,4700,ROUND(ROUND($C$2*K11,-2)*$D$2,-2))</f>
        <v>7800</v>
      </c>
      <c r="L32" s="45">
        <f aca="true" t="shared" si="18" ref="L32:S32">IF(ROUND(ROUND($C$2*L11,-2)*$D$2,-2)&lt;4700,4700,ROUND(ROUND($C$2*L11,-2)*$D$2,-2))</f>
        <v>9800</v>
      </c>
      <c r="M32" s="45">
        <f t="shared" si="18"/>
        <v>11600</v>
      </c>
      <c r="N32" s="45">
        <f t="shared" si="18"/>
        <v>14000</v>
      </c>
      <c r="O32" s="45">
        <f t="shared" si="18"/>
        <v>14300</v>
      </c>
      <c r="P32" s="45">
        <f t="shared" si="18"/>
        <v>17400</v>
      </c>
      <c r="Q32" s="45">
        <f t="shared" si="18"/>
        <v>19200</v>
      </c>
      <c r="R32" s="45">
        <f t="shared" si="18"/>
        <v>23100</v>
      </c>
      <c r="S32" s="47">
        <f t="shared" si="18"/>
        <v>24600</v>
      </c>
    </row>
    <row r="33" spans="2:19" s="33" customFormat="1" ht="36" customHeight="1" thickBot="1">
      <c r="B33" s="37">
        <f t="shared" si="2"/>
        <v>211.6</v>
      </c>
      <c r="C33" s="39">
        <f t="shared" si="5"/>
        <v>202.5</v>
      </c>
      <c r="D33" s="39">
        <f t="shared" si="8"/>
        <v>170.1</v>
      </c>
      <c r="E33" s="39">
        <f t="shared" si="11"/>
        <v>136.7</v>
      </c>
      <c r="F33" s="39">
        <f t="shared" si="13"/>
        <v>115</v>
      </c>
      <c r="G33" s="39">
        <f t="shared" si="15"/>
        <v>82.3</v>
      </c>
      <c r="H33" s="39">
        <f t="shared" si="17"/>
        <v>59.7</v>
      </c>
      <c r="I33" s="38">
        <f aca="true" t="shared" si="19" ref="I33:I42">I12</f>
        <v>45.3</v>
      </c>
      <c r="J33" s="48" t="s">
        <v>35</v>
      </c>
      <c r="K33" s="51">
        <f aca="true" t="shared" si="20" ref="K33:S33">IF(ROUND(ROUND($C$2*K12,-2)*$D$2,-2)&lt;4700,4700,ROUND(ROUND($C$2*K12,-2)*$D$2,-2))</f>
        <v>4700</v>
      </c>
      <c r="L33" s="45">
        <f t="shared" si="20"/>
        <v>5800</v>
      </c>
      <c r="M33" s="45">
        <f t="shared" si="20"/>
        <v>7500</v>
      </c>
      <c r="N33" s="45">
        <f t="shared" si="20"/>
        <v>9900</v>
      </c>
      <c r="O33" s="45">
        <f t="shared" si="20"/>
        <v>10200</v>
      </c>
      <c r="P33" s="45">
        <f t="shared" si="20"/>
        <v>13400</v>
      </c>
      <c r="Q33" s="45">
        <f t="shared" si="20"/>
        <v>15100</v>
      </c>
      <c r="R33" s="45">
        <f t="shared" si="20"/>
        <v>19000</v>
      </c>
      <c r="S33" s="47">
        <f t="shared" si="20"/>
        <v>20500</v>
      </c>
    </row>
    <row r="34" spans="2:19" s="33" customFormat="1" ht="36" customHeight="1" thickBot="1">
      <c r="B34" s="37">
        <f t="shared" si="2"/>
        <v>253.8</v>
      </c>
      <c r="C34" s="39">
        <f t="shared" si="5"/>
        <v>244.7</v>
      </c>
      <c r="D34" s="39">
        <f t="shared" si="8"/>
        <v>212.3</v>
      </c>
      <c r="E34" s="39">
        <f t="shared" si="11"/>
        <v>178.9</v>
      </c>
      <c r="F34" s="39">
        <f t="shared" si="13"/>
        <v>157.2</v>
      </c>
      <c r="G34" s="39">
        <f t="shared" si="15"/>
        <v>124.5</v>
      </c>
      <c r="H34" s="39">
        <f t="shared" si="17"/>
        <v>101.9</v>
      </c>
      <c r="I34" s="39">
        <f t="shared" si="19"/>
        <v>87.5</v>
      </c>
      <c r="J34" s="38">
        <f aca="true" t="shared" si="21" ref="J34:J42">J13</f>
        <v>42.2</v>
      </c>
      <c r="K34" s="48" t="s">
        <v>36</v>
      </c>
      <c r="L34" s="51">
        <f aca="true" t="shared" si="22" ref="L34:S34">IF(ROUND(ROUND($C$2*L13,-2)*$D$2,-2)&lt;4700,4700,ROUND(ROUND($C$2*L13,-2)*$D$2,-2))</f>
        <v>4700</v>
      </c>
      <c r="M34" s="52">
        <f t="shared" si="22"/>
        <v>4700</v>
      </c>
      <c r="N34" s="45">
        <f t="shared" si="22"/>
        <v>6100</v>
      </c>
      <c r="O34" s="45">
        <f t="shared" si="22"/>
        <v>6400</v>
      </c>
      <c r="P34" s="45">
        <f t="shared" si="22"/>
        <v>9600</v>
      </c>
      <c r="Q34" s="45">
        <f t="shared" si="22"/>
        <v>11400</v>
      </c>
      <c r="R34" s="45">
        <f t="shared" si="22"/>
        <v>15200</v>
      </c>
      <c r="S34" s="47">
        <f t="shared" si="22"/>
        <v>16700</v>
      </c>
    </row>
    <row r="35" spans="2:19" s="33" customFormat="1" ht="36" customHeight="1" thickBot="1">
      <c r="B35" s="37">
        <f t="shared" si="2"/>
        <v>276.7</v>
      </c>
      <c r="C35" s="39">
        <f t="shared" si="5"/>
        <v>267.6</v>
      </c>
      <c r="D35" s="39">
        <f t="shared" si="8"/>
        <v>235.2</v>
      </c>
      <c r="E35" s="39">
        <f t="shared" si="11"/>
        <v>201.8</v>
      </c>
      <c r="F35" s="39">
        <f t="shared" si="13"/>
        <v>180.1</v>
      </c>
      <c r="G35" s="39">
        <f t="shared" si="15"/>
        <v>147.4</v>
      </c>
      <c r="H35" s="39">
        <f t="shared" si="17"/>
        <v>124.8</v>
      </c>
      <c r="I35" s="39">
        <f t="shared" si="19"/>
        <v>110.4</v>
      </c>
      <c r="J35" s="39">
        <f t="shared" si="21"/>
        <v>65.1</v>
      </c>
      <c r="K35" s="38">
        <f aca="true" t="shared" si="23" ref="K35:K42">K14</f>
        <v>22.89999999999994</v>
      </c>
      <c r="L35" s="48" t="s">
        <v>37</v>
      </c>
      <c r="M35" s="51">
        <f aca="true" t="shared" si="24" ref="M35:S35">IF(ROUND(ROUND($C$2*M14,-2)*$D$2,-2)&lt;4700,4700,ROUND(ROUND($C$2*M14,-2)*$D$2,-2))</f>
        <v>4700</v>
      </c>
      <c r="N35" s="52">
        <f t="shared" si="24"/>
        <v>4700</v>
      </c>
      <c r="O35" s="52">
        <f t="shared" si="24"/>
        <v>4700</v>
      </c>
      <c r="P35" s="45">
        <f t="shared" si="24"/>
        <v>7600</v>
      </c>
      <c r="Q35" s="45">
        <f t="shared" si="24"/>
        <v>9300</v>
      </c>
      <c r="R35" s="45">
        <f t="shared" si="24"/>
        <v>13300</v>
      </c>
      <c r="S35" s="47">
        <f t="shared" si="24"/>
        <v>14700</v>
      </c>
    </row>
    <row r="36" spans="2:19" s="33" customFormat="1" ht="36" customHeight="1" thickBot="1">
      <c r="B36" s="37">
        <f t="shared" si="2"/>
        <v>296</v>
      </c>
      <c r="C36" s="39">
        <f t="shared" si="5"/>
        <v>286.9</v>
      </c>
      <c r="D36" s="39">
        <f t="shared" si="8"/>
        <v>254.5</v>
      </c>
      <c r="E36" s="39">
        <f t="shared" si="11"/>
        <v>221.1</v>
      </c>
      <c r="F36" s="39">
        <f t="shared" si="13"/>
        <v>199.4</v>
      </c>
      <c r="G36" s="39">
        <f t="shared" si="15"/>
        <v>166.7</v>
      </c>
      <c r="H36" s="39">
        <f t="shared" si="17"/>
        <v>144.1</v>
      </c>
      <c r="I36" s="39">
        <f t="shared" si="19"/>
        <v>129.7</v>
      </c>
      <c r="J36" s="39">
        <f t="shared" si="21"/>
        <v>84.4</v>
      </c>
      <c r="K36" s="39">
        <f t="shared" si="23"/>
        <v>42.2</v>
      </c>
      <c r="L36" s="38">
        <f aca="true" t="shared" si="25" ref="L36:L42">L15</f>
        <v>19.3</v>
      </c>
      <c r="M36" s="48" t="s">
        <v>38</v>
      </c>
      <c r="N36" s="51">
        <f aca="true" t="shared" si="26" ref="N36:S36">IF(ROUND(ROUND($C$2*N15,-2)*$D$2,-2)&lt;4700,4700,ROUND(ROUND($C$2*N15,-2)*$D$2,-2))</f>
        <v>4700</v>
      </c>
      <c r="O36" s="52">
        <f t="shared" si="26"/>
        <v>4700</v>
      </c>
      <c r="P36" s="45">
        <f t="shared" si="26"/>
        <v>5800</v>
      </c>
      <c r="Q36" s="45">
        <f t="shared" si="26"/>
        <v>7600</v>
      </c>
      <c r="R36" s="45">
        <f t="shared" si="26"/>
        <v>11500</v>
      </c>
      <c r="S36" s="47">
        <f t="shared" si="26"/>
        <v>13000</v>
      </c>
    </row>
    <row r="37" spans="2:19" s="33" customFormat="1" ht="36" customHeight="1" thickBot="1">
      <c r="B37" s="37">
        <f t="shared" si="2"/>
        <v>323.1</v>
      </c>
      <c r="C37" s="39">
        <f t="shared" si="5"/>
        <v>314</v>
      </c>
      <c r="D37" s="39">
        <f t="shared" si="8"/>
        <v>281.6</v>
      </c>
      <c r="E37" s="39">
        <f t="shared" si="11"/>
        <v>248.2</v>
      </c>
      <c r="F37" s="39">
        <f t="shared" si="13"/>
        <v>226.5</v>
      </c>
      <c r="G37" s="39">
        <f t="shared" si="15"/>
        <v>193.8</v>
      </c>
      <c r="H37" s="39">
        <f t="shared" si="17"/>
        <v>171.2</v>
      </c>
      <c r="I37" s="39">
        <f t="shared" si="19"/>
        <v>156.8</v>
      </c>
      <c r="J37" s="39">
        <f t="shared" si="21"/>
        <v>111.5</v>
      </c>
      <c r="K37" s="39">
        <f t="shared" si="23"/>
        <v>69.3</v>
      </c>
      <c r="L37" s="39">
        <f t="shared" si="25"/>
        <v>46.40000000000007</v>
      </c>
      <c r="M37" s="38">
        <f aca="true" t="shared" si="27" ref="M37:M42">M16</f>
        <v>27.10000000000006</v>
      </c>
      <c r="N37" s="48" t="s">
        <v>39</v>
      </c>
      <c r="O37" s="51">
        <f>IF(ROUND(ROUND($C$2*O16,-2)*$D$2,-2)&lt;4700,4700,ROUND(ROUND($C$2*O16,-2)*$D$2,-2))</f>
        <v>4700</v>
      </c>
      <c r="P37" s="52">
        <f>IF(ROUND(ROUND($C$2*P16,-2)*$D$2,-2)&lt;4700,4700,ROUND(ROUND($C$2*P16,-2)*$D$2,-2))</f>
        <v>4700</v>
      </c>
      <c r="Q37" s="45">
        <f>IF(ROUND(ROUND($C$2*Q16,-2)*$D$2,-2)&lt;4700,4700,ROUND(ROUND($C$2*Q16,-2)*$D$2,-2))</f>
        <v>5200</v>
      </c>
      <c r="R37" s="45">
        <f>IF(ROUND(ROUND($C$2*R16,-2)*$D$2,-2)&lt;4700,4700,ROUND(ROUND($C$2*R16,-2)*$D$2,-2))</f>
        <v>9100</v>
      </c>
      <c r="S37" s="47">
        <f>IF(ROUND(ROUND($C$2*S16,-2)*$D$2,-2)&lt;4700,4700,ROUND(ROUND($C$2*S16,-2)*$D$2,-2))</f>
        <v>10600</v>
      </c>
    </row>
    <row r="38" spans="2:19" s="33" customFormat="1" ht="36" customHeight="1" thickBot="1">
      <c r="B38" s="37">
        <f t="shared" si="2"/>
        <v>326.3</v>
      </c>
      <c r="C38" s="39">
        <f t="shared" si="5"/>
        <v>317.2</v>
      </c>
      <c r="D38" s="39">
        <f t="shared" si="8"/>
        <v>284.8</v>
      </c>
      <c r="E38" s="39">
        <f t="shared" si="11"/>
        <v>251.4</v>
      </c>
      <c r="F38" s="39">
        <f t="shared" si="13"/>
        <v>229.7</v>
      </c>
      <c r="G38" s="39">
        <f t="shared" si="15"/>
        <v>197</v>
      </c>
      <c r="H38" s="39">
        <f t="shared" si="17"/>
        <v>174.4</v>
      </c>
      <c r="I38" s="39">
        <f t="shared" si="19"/>
        <v>160</v>
      </c>
      <c r="J38" s="39">
        <f t="shared" si="21"/>
        <v>114.7</v>
      </c>
      <c r="K38" s="39">
        <f t="shared" si="23"/>
        <v>72.5</v>
      </c>
      <c r="L38" s="39">
        <f t="shared" si="25"/>
        <v>49.60000000000006</v>
      </c>
      <c r="M38" s="39">
        <f t="shared" si="27"/>
        <v>30.3</v>
      </c>
      <c r="N38" s="38">
        <f>N17</f>
        <v>3.1999999999999886</v>
      </c>
      <c r="O38" s="48" t="s">
        <v>40</v>
      </c>
      <c r="P38" s="51">
        <f aca="true" t="shared" si="28" ref="P38:S39">IF(ROUND(ROUND($C$2*P17,-2)*$D$2,-2)&lt;4700,4700,ROUND(ROUND($C$2*P17,-2)*$D$2,-2))</f>
        <v>4700</v>
      </c>
      <c r="Q38" s="45">
        <f t="shared" si="28"/>
        <v>5000</v>
      </c>
      <c r="R38" s="45">
        <f t="shared" si="28"/>
        <v>8800</v>
      </c>
      <c r="S38" s="47">
        <f t="shared" si="28"/>
        <v>10300</v>
      </c>
    </row>
    <row r="39" spans="2:19" s="33" customFormat="1" ht="36" customHeight="1" thickBot="1">
      <c r="B39" s="37">
        <f t="shared" si="2"/>
        <v>361.8</v>
      </c>
      <c r="C39" s="39">
        <f t="shared" si="5"/>
        <v>352.7</v>
      </c>
      <c r="D39" s="39">
        <f t="shared" si="8"/>
        <v>320.3</v>
      </c>
      <c r="E39" s="39">
        <f t="shared" si="11"/>
        <v>286.9</v>
      </c>
      <c r="F39" s="39">
        <f t="shared" si="13"/>
        <v>265.2</v>
      </c>
      <c r="G39" s="39">
        <f t="shared" si="15"/>
        <v>232.5</v>
      </c>
      <c r="H39" s="39">
        <f t="shared" si="17"/>
        <v>209.9</v>
      </c>
      <c r="I39" s="39">
        <f t="shared" si="19"/>
        <v>195.5</v>
      </c>
      <c r="J39" s="39">
        <f t="shared" si="21"/>
        <v>150.2</v>
      </c>
      <c r="K39" s="39">
        <f t="shared" si="23"/>
        <v>108</v>
      </c>
      <c r="L39" s="39">
        <f t="shared" si="25"/>
        <v>85.1</v>
      </c>
      <c r="M39" s="39">
        <f t="shared" si="27"/>
        <v>65.8</v>
      </c>
      <c r="N39" s="39">
        <f>N18</f>
        <v>38.7</v>
      </c>
      <c r="O39" s="38">
        <f>O18</f>
        <v>35.5</v>
      </c>
      <c r="P39" s="48" t="s">
        <v>41</v>
      </c>
      <c r="Q39" s="51">
        <f t="shared" si="28"/>
        <v>4700</v>
      </c>
      <c r="R39" s="45">
        <f>IF(ROUND(ROUND($C$2*R18,-2)*$D$2,-2)&lt;4700,4700,ROUND(ROUND($C$2*R18,-2)*$D$2,-2))</f>
        <v>5600</v>
      </c>
      <c r="S39" s="47">
        <f>IF(ROUND(ROUND($C$2*S18,-2)*$D$2,-2)&lt;4700,4700,ROUND(ROUND($C$2*S18,-2)*$D$2,-2))</f>
        <v>7100</v>
      </c>
    </row>
    <row r="40" spans="2:19" s="33" customFormat="1" ht="36" customHeight="1" thickBot="1">
      <c r="B40" s="37">
        <f t="shared" si="2"/>
        <v>381.6</v>
      </c>
      <c r="C40" s="39">
        <f t="shared" si="5"/>
        <v>372.5</v>
      </c>
      <c r="D40" s="39">
        <f t="shared" si="8"/>
        <v>340.1</v>
      </c>
      <c r="E40" s="39">
        <f t="shared" si="11"/>
        <v>306.7</v>
      </c>
      <c r="F40" s="39">
        <f t="shared" si="13"/>
        <v>285</v>
      </c>
      <c r="G40" s="39">
        <f t="shared" si="15"/>
        <v>252.3</v>
      </c>
      <c r="H40" s="39">
        <f t="shared" si="17"/>
        <v>229.7</v>
      </c>
      <c r="I40" s="39">
        <f t="shared" si="19"/>
        <v>215.3</v>
      </c>
      <c r="J40" s="39">
        <f t="shared" si="21"/>
        <v>170</v>
      </c>
      <c r="K40" s="39">
        <f t="shared" si="23"/>
        <v>127.8</v>
      </c>
      <c r="L40" s="39">
        <f t="shared" si="25"/>
        <v>104.9</v>
      </c>
      <c r="M40" s="39">
        <f t="shared" si="27"/>
        <v>85.6</v>
      </c>
      <c r="N40" s="39">
        <f>N19</f>
        <v>58.5</v>
      </c>
      <c r="O40" s="39">
        <f>O19</f>
        <v>55.3</v>
      </c>
      <c r="P40" s="38">
        <f>P19</f>
        <v>19.8</v>
      </c>
      <c r="Q40" s="48" t="s">
        <v>42</v>
      </c>
      <c r="R40" s="51">
        <f>IF(ROUND(ROUND($C$2*R19,-2)*$D$2,-2)&lt;4700,4700,ROUND(ROUND($C$2*R19,-2)*$D$2,-2))</f>
        <v>4700</v>
      </c>
      <c r="S40" s="47">
        <f>IF(ROUND(ROUND($C$2*S19,-2)*$D$2,-2)&lt;4700,4700,ROUND(ROUND($C$2*S19,-2)*$D$2,-2))</f>
        <v>5300</v>
      </c>
    </row>
    <row r="41" spans="2:19" s="33" customFormat="1" ht="36" customHeight="1" thickBot="1">
      <c r="B41" s="37">
        <f t="shared" si="2"/>
        <v>425.2</v>
      </c>
      <c r="C41" s="39">
        <f t="shared" si="5"/>
        <v>416.1</v>
      </c>
      <c r="D41" s="39">
        <f t="shared" si="8"/>
        <v>383.7</v>
      </c>
      <c r="E41" s="39">
        <f t="shared" si="11"/>
        <v>350.3</v>
      </c>
      <c r="F41" s="39">
        <f t="shared" si="13"/>
        <v>328.6</v>
      </c>
      <c r="G41" s="39">
        <f t="shared" si="15"/>
        <v>295.9</v>
      </c>
      <c r="H41" s="39">
        <f t="shared" si="17"/>
        <v>273.3</v>
      </c>
      <c r="I41" s="39">
        <f t="shared" si="19"/>
        <v>258.9</v>
      </c>
      <c r="J41" s="39">
        <f t="shared" si="21"/>
        <v>213.6</v>
      </c>
      <c r="K41" s="39">
        <f t="shared" si="23"/>
        <v>171.4</v>
      </c>
      <c r="L41" s="39">
        <f t="shared" si="25"/>
        <v>148.5</v>
      </c>
      <c r="M41" s="39">
        <f t="shared" si="27"/>
        <v>129.2</v>
      </c>
      <c r="N41" s="39">
        <f>N20</f>
        <v>102.1</v>
      </c>
      <c r="O41" s="39">
        <f>O20</f>
        <v>98.9</v>
      </c>
      <c r="P41" s="39">
        <f>P20</f>
        <v>63.4</v>
      </c>
      <c r="Q41" s="38">
        <f>Q20</f>
        <v>43.6</v>
      </c>
      <c r="R41" s="48" t="s">
        <v>43</v>
      </c>
      <c r="S41" s="53">
        <f>IF(ROUND(ROUND($C$2*S20,-2)*$D$2,-2)&lt;4700,4700,ROUND(ROUND($C$2*S20,-2)*$D$2,-2))</f>
        <v>4700</v>
      </c>
    </row>
    <row r="42" spans="2:19" s="33" customFormat="1" ht="36" customHeight="1" thickBot="1">
      <c r="B42" s="40">
        <f t="shared" si="2"/>
        <v>441.7</v>
      </c>
      <c r="C42" s="41">
        <f t="shared" si="5"/>
        <v>432.6</v>
      </c>
      <c r="D42" s="41">
        <f t="shared" si="8"/>
        <v>400.2</v>
      </c>
      <c r="E42" s="41">
        <f t="shared" si="11"/>
        <v>366.8</v>
      </c>
      <c r="F42" s="41">
        <f t="shared" si="13"/>
        <v>345.1</v>
      </c>
      <c r="G42" s="41">
        <f t="shared" si="15"/>
        <v>312.4</v>
      </c>
      <c r="H42" s="41">
        <f t="shared" si="17"/>
        <v>289.8</v>
      </c>
      <c r="I42" s="41">
        <f t="shared" si="19"/>
        <v>275.4</v>
      </c>
      <c r="J42" s="41">
        <f t="shared" si="21"/>
        <v>230.1</v>
      </c>
      <c r="K42" s="41">
        <f t="shared" si="23"/>
        <v>187.9</v>
      </c>
      <c r="L42" s="41">
        <f t="shared" si="25"/>
        <v>165</v>
      </c>
      <c r="M42" s="41">
        <f t="shared" si="27"/>
        <v>145.7</v>
      </c>
      <c r="N42" s="41">
        <f>N21</f>
        <v>118.6</v>
      </c>
      <c r="O42" s="41">
        <f>O21</f>
        <v>115.4</v>
      </c>
      <c r="P42" s="41">
        <f>P21</f>
        <v>79.9</v>
      </c>
      <c r="Q42" s="41">
        <f>Q21</f>
        <v>60.1</v>
      </c>
      <c r="R42" s="42">
        <f>R21</f>
        <v>16.5</v>
      </c>
      <c r="S42" s="48" t="s">
        <v>44</v>
      </c>
    </row>
  </sheetData>
  <mergeCells count="4">
    <mergeCell ref="Q24:S24"/>
    <mergeCell ref="A25:A28"/>
    <mergeCell ref="B23:I23"/>
    <mergeCell ref="B24:J24"/>
  </mergeCells>
  <printOptions/>
  <pageMargins left="0.3937007874015748" right="0.2362204724409449" top="0.7874015748031497" bottom="1.5748031496062993" header="0" footer="0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J24"/>
  <sheetViews>
    <sheetView zoomScale="85" zoomScaleNormal="85" workbookViewId="0" topLeftCell="A14">
      <selection activeCell="H21" sqref="H21"/>
    </sheetView>
  </sheetViews>
  <sheetFormatPr defaultColWidth="8.88671875" defaultRowHeight="30" customHeight="1"/>
  <cols>
    <col min="1" max="1" width="6.5546875" style="72" bestFit="1" customWidth="1"/>
    <col min="2" max="2" width="10.88671875" style="72" customWidth="1"/>
    <col min="3" max="12" width="10.10546875" style="72" customWidth="1"/>
    <col min="13" max="16384" width="8.88671875" style="72" customWidth="1"/>
  </cols>
  <sheetData>
    <row r="1" spans="2:10" s="73" customFormat="1" ht="30" customHeight="1" hidden="1">
      <c r="B1" s="30"/>
      <c r="C1" s="30"/>
      <c r="D1" s="30"/>
      <c r="E1" s="30"/>
      <c r="F1" s="30"/>
      <c r="G1" s="30"/>
      <c r="H1" s="30"/>
      <c r="I1" s="30"/>
      <c r="J1" s="30"/>
    </row>
    <row r="2" spans="3:7" s="26" customFormat="1" ht="30.75" customHeight="1" hidden="1">
      <c r="C2" s="84" t="s">
        <v>85</v>
      </c>
      <c r="D2" s="84" t="s">
        <v>86</v>
      </c>
      <c r="E2" s="84" t="s">
        <v>87</v>
      </c>
      <c r="G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ht="18" customHeight="1" hidden="1"/>
    <row r="5" spans="2:10" ht="30" customHeight="1" hidden="1">
      <c r="B5" s="106" t="s">
        <v>39</v>
      </c>
      <c r="C5" s="106">
        <v>3.2</v>
      </c>
      <c r="D5" s="106">
        <v>15.5</v>
      </c>
      <c r="E5" s="106">
        <v>38.7</v>
      </c>
      <c r="F5" s="106">
        <v>58.5</v>
      </c>
      <c r="G5" s="106">
        <v>87.1</v>
      </c>
      <c r="H5" s="106">
        <v>100.4</v>
      </c>
      <c r="I5" s="106">
        <v>105.2</v>
      </c>
      <c r="J5" s="106">
        <v>119.9</v>
      </c>
    </row>
    <row r="6" spans="2:10" ht="30" customHeight="1" hidden="1">
      <c r="B6" s="106">
        <v>3.2</v>
      </c>
      <c r="C6" s="106" t="s">
        <v>40</v>
      </c>
      <c r="D6" s="106">
        <v>12.3</v>
      </c>
      <c r="E6" s="106">
        <v>35.5</v>
      </c>
      <c r="F6" s="106">
        <v>55.3</v>
      </c>
      <c r="G6" s="106">
        <v>83.9</v>
      </c>
      <c r="H6" s="106">
        <v>97.2</v>
      </c>
      <c r="I6" s="106">
        <v>102</v>
      </c>
      <c r="J6" s="106">
        <v>116.7</v>
      </c>
    </row>
    <row r="7" spans="2:10" ht="30" customHeight="1" hidden="1">
      <c r="B7" s="106">
        <v>15.5</v>
      </c>
      <c r="C7" s="106">
        <v>12.3</v>
      </c>
      <c r="D7" s="106" t="s">
        <v>48</v>
      </c>
      <c r="E7" s="106">
        <v>23.2</v>
      </c>
      <c r="F7" s="106">
        <v>43</v>
      </c>
      <c r="G7" s="106">
        <v>71.6</v>
      </c>
      <c r="H7" s="106">
        <v>84.9</v>
      </c>
      <c r="I7" s="106">
        <v>89.7</v>
      </c>
      <c r="J7" s="106">
        <v>104.4</v>
      </c>
    </row>
    <row r="8" spans="2:10" ht="30" customHeight="1" hidden="1">
      <c r="B8" s="106">
        <v>38.7</v>
      </c>
      <c r="C8" s="106">
        <v>35.5</v>
      </c>
      <c r="D8" s="106">
        <v>23.2</v>
      </c>
      <c r="E8" s="106" t="s">
        <v>41</v>
      </c>
      <c r="F8" s="106">
        <v>19.8</v>
      </c>
      <c r="G8" s="106">
        <v>48.4</v>
      </c>
      <c r="H8" s="106">
        <v>61.7</v>
      </c>
      <c r="I8" s="106">
        <v>66.5</v>
      </c>
      <c r="J8" s="106">
        <v>81.2</v>
      </c>
    </row>
    <row r="9" spans="2:10" ht="30" customHeight="1" hidden="1">
      <c r="B9" s="106">
        <v>58.5</v>
      </c>
      <c r="C9" s="106">
        <v>55.3</v>
      </c>
      <c r="D9" s="106">
        <v>43</v>
      </c>
      <c r="E9" s="106">
        <v>19.8</v>
      </c>
      <c r="F9" s="106" t="s">
        <v>42</v>
      </c>
      <c r="G9" s="106">
        <v>28.6</v>
      </c>
      <c r="H9" s="106">
        <v>41.9</v>
      </c>
      <c r="I9" s="106">
        <v>46.7</v>
      </c>
      <c r="J9" s="106">
        <v>61.4</v>
      </c>
    </row>
    <row r="10" spans="2:10" ht="30" customHeight="1" hidden="1">
      <c r="B10" s="106">
        <v>87.1</v>
      </c>
      <c r="C10" s="106">
        <v>83.9</v>
      </c>
      <c r="D10" s="106">
        <v>71.6</v>
      </c>
      <c r="E10" s="106">
        <v>48.4</v>
      </c>
      <c r="F10" s="106">
        <v>28.6</v>
      </c>
      <c r="G10" s="106" t="s">
        <v>59</v>
      </c>
      <c r="H10" s="106">
        <v>13.3</v>
      </c>
      <c r="I10" s="106">
        <v>18.1</v>
      </c>
      <c r="J10" s="106">
        <v>32.8</v>
      </c>
    </row>
    <row r="11" spans="2:10" ht="30" customHeight="1" hidden="1">
      <c r="B11" s="106">
        <v>100.4</v>
      </c>
      <c r="C11" s="106">
        <v>97.2</v>
      </c>
      <c r="D11" s="106">
        <v>84.9</v>
      </c>
      <c r="E11" s="106">
        <v>61.7</v>
      </c>
      <c r="F11" s="106">
        <v>41.9</v>
      </c>
      <c r="G11" s="106">
        <v>13.3</v>
      </c>
      <c r="H11" s="106" t="s">
        <v>60</v>
      </c>
      <c r="I11" s="106">
        <v>4.8</v>
      </c>
      <c r="J11" s="106">
        <v>19.5</v>
      </c>
    </row>
    <row r="12" spans="2:10" ht="30" customHeight="1" hidden="1">
      <c r="B12" s="106">
        <v>105.2</v>
      </c>
      <c r="C12" s="106">
        <v>102</v>
      </c>
      <c r="D12" s="106">
        <v>89.7</v>
      </c>
      <c r="E12" s="106">
        <v>66.5</v>
      </c>
      <c r="F12" s="106">
        <v>46.7</v>
      </c>
      <c r="G12" s="106">
        <v>18.1</v>
      </c>
      <c r="H12" s="106">
        <v>4.8</v>
      </c>
      <c r="I12" s="106" t="s">
        <v>82</v>
      </c>
      <c r="J12" s="106">
        <v>14.7</v>
      </c>
    </row>
    <row r="13" spans="2:10" ht="30" customHeight="1" hidden="1">
      <c r="B13" s="106">
        <v>119.9</v>
      </c>
      <c r="C13" s="106">
        <v>116.7</v>
      </c>
      <c r="D13" s="106">
        <v>104.4</v>
      </c>
      <c r="E13" s="106">
        <v>81.2</v>
      </c>
      <c r="F13" s="106">
        <v>61.4</v>
      </c>
      <c r="G13" s="106">
        <v>32.8</v>
      </c>
      <c r="H13" s="106">
        <v>19.5</v>
      </c>
      <c r="I13" s="106">
        <v>14.7</v>
      </c>
      <c r="J13" s="106" t="s">
        <v>83</v>
      </c>
    </row>
    <row r="14" spans="2:10" s="24" customFormat="1" ht="25.5">
      <c r="B14" s="157" t="s">
        <v>126</v>
      </c>
      <c r="C14" s="157"/>
      <c r="D14" s="157"/>
      <c r="E14" s="157"/>
      <c r="F14" s="157"/>
      <c r="G14" s="157"/>
      <c r="H14" s="157"/>
      <c r="I14" s="157"/>
      <c r="J14" s="157"/>
    </row>
    <row r="15" spans="8:10" s="33" customFormat="1" ht="21" customHeight="1" thickBot="1">
      <c r="H15" s="159" t="s">
        <v>10</v>
      </c>
      <c r="I15" s="159"/>
      <c r="J15" s="159"/>
    </row>
    <row r="16" spans="1:10" s="33" customFormat="1" ht="33.75" customHeight="1" thickBot="1">
      <c r="A16" s="160" t="s">
        <v>91</v>
      </c>
      <c r="B16" s="48" t="s">
        <v>39</v>
      </c>
      <c r="C16" s="49">
        <f aca="true" t="shared" si="0" ref="C16:J16">IF(ROUND(ROUND($C$3*C5,-2)*$D$3,-2)&lt;4700,4700,ROUND(ROUND($C$3*C5,-2)*$D$3,-2))</f>
        <v>4700</v>
      </c>
      <c r="D16" s="50">
        <f t="shared" si="0"/>
        <v>4700</v>
      </c>
      <c r="E16" s="50">
        <f t="shared" si="0"/>
        <v>4700</v>
      </c>
      <c r="F16" s="43">
        <f t="shared" si="0"/>
        <v>5200</v>
      </c>
      <c r="G16" s="43">
        <f t="shared" si="0"/>
        <v>7700</v>
      </c>
      <c r="H16" s="43">
        <f t="shared" si="0"/>
        <v>8900</v>
      </c>
      <c r="I16" s="43">
        <f t="shared" si="0"/>
        <v>9400</v>
      </c>
      <c r="J16" s="44">
        <f t="shared" si="0"/>
        <v>10700</v>
      </c>
    </row>
    <row r="17" spans="1:10" s="33" customFormat="1" ht="33.75" customHeight="1" thickBot="1">
      <c r="A17" s="160"/>
      <c r="B17" s="36">
        <f aca="true" t="shared" si="1" ref="B17:B24">B6</f>
        <v>3.2</v>
      </c>
      <c r="C17" s="48" t="s">
        <v>40</v>
      </c>
      <c r="D17" s="51">
        <f>IF(ROUND(ROUND($C$3*D6,-2)*$D$3,-2)&lt;4700,4700,ROUND(ROUND($C$3*D6,-2)*$D$3,-2))</f>
        <v>4700</v>
      </c>
      <c r="E17" s="52">
        <f aca="true" t="shared" si="2" ref="E17:J17">IF(ROUND(ROUND($C$3*E6,-2)*$D$3,-2)&lt;4700,4700,ROUND(ROUND($C$3*E6,-2)*$D$3,-2))</f>
        <v>4700</v>
      </c>
      <c r="F17" s="45">
        <f t="shared" si="2"/>
        <v>5000</v>
      </c>
      <c r="G17" s="45">
        <f t="shared" si="2"/>
        <v>7400</v>
      </c>
      <c r="H17" s="45">
        <f t="shared" si="2"/>
        <v>8600</v>
      </c>
      <c r="I17" s="45">
        <f t="shared" si="2"/>
        <v>9100</v>
      </c>
      <c r="J17" s="47">
        <f t="shared" si="2"/>
        <v>10400</v>
      </c>
    </row>
    <row r="18" spans="1:10" s="33" customFormat="1" ht="33.75" customHeight="1" thickBot="1">
      <c r="A18" s="160"/>
      <c r="B18" s="37">
        <f t="shared" si="1"/>
        <v>15.5</v>
      </c>
      <c r="C18" s="38">
        <f aca="true" t="shared" si="3" ref="C18:C24">C7</f>
        <v>12.3</v>
      </c>
      <c r="D18" s="48" t="s">
        <v>48</v>
      </c>
      <c r="E18" s="51">
        <f aca="true" t="shared" si="4" ref="E18:J19">IF(ROUND(ROUND($C$3*E7,-2)*$D$3,-2)&lt;4700,4700,ROUND(ROUND($C$3*E7,-2)*$D$3,-2))</f>
        <v>4700</v>
      </c>
      <c r="F18" s="52">
        <f t="shared" si="4"/>
        <v>4700</v>
      </c>
      <c r="G18" s="45">
        <f t="shared" si="4"/>
        <v>6300</v>
      </c>
      <c r="H18" s="45">
        <f t="shared" si="4"/>
        <v>7500</v>
      </c>
      <c r="I18" s="45">
        <f t="shared" si="4"/>
        <v>8000</v>
      </c>
      <c r="J18" s="47">
        <f t="shared" si="4"/>
        <v>9300</v>
      </c>
    </row>
    <row r="19" spans="1:10" s="33" customFormat="1" ht="33.75" customHeight="1" thickBot="1">
      <c r="A19" s="160"/>
      <c r="B19" s="37">
        <f t="shared" si="1"/>
        <v>38.7</v>
      </c>
      <c r="C19" s="39">
        <f t="shared" si="3"/>
        <v>35.5</v>
      </c>
      <c r="D19" s="38">
        <f aca="true" t="shared" si="5" ref="D19:D24">D8</f>
        <v>23.2</v>
      </c>
      <c r="E19" s="48" t="s">
        <v>41</v>
      </c>
      <c r="F19" s="51">
        <f t="shared" si="4"/>
        <v>4700</v>
      </c>
      <c r="G19" s="52">
        <f aca="true" t="shared" si="6" ref="G19:J20">IF(ROUND(ROUND($C$3*G8,-2)*$D$3,-2)&lt;4700,4700,ROUND(ROUND($C$3*G8,-2)*$D$3,-2))</f>
        <v>4700</v>
      </c>
      <c r="H19" s="45">
        <f t="shared" si="6"/>
        <v>5400</v>
      </c>
      <c r="I19" s="45">
        <f t="shared" si="6"/>
        <v>5900</v>
      </c>
      <c r="J19" s="47">
        <f t="shared" si="6"/>
        <v>7200</v>
      </c>
    </row>
    <row r="20" spans="1:10" s="33" customFormat="1" ht="33.75" customHeight="1" thickBot="1">
      <c r="A20" s="160"/>
      <c r="B20" s="37">
        <f t="shared" si="1"/>
        <v>58.5</v>
      </c>
      <c r="C20" s="39">
        <f t="shared" si="3"/>
        <v>55.3</v>
      </c>
      <c r="D20" s="39">
        <f t="shared" si="5"/>
        <v>43</v>
      </c>
      <c r="E20" s="38">
        <f>E9</f>
        <v>19.8</v>
      </c>
      <c r="F20" s="48" t="s">
        <v>42</v>
      </c>
      <c r="G20" s="51">
        <f t="shared" si="6"/>
        <v>4700</v>
      </c>
      <c r="H20" s="52">
        <f t="shared" si="6"/>
        <v>4700</v>
      </c>
      <c r="I20" s="52">
        <f t="shared" si="6"/>
        <v>4700</v>
      </c>
      <c r="J20" s="47">
        <f t="shared" si="6"/>
        <v>5400</v>
      </c>
    </row>
    <row r="21" spans="2:10" s="33" customFormat="1" ht="33.75" customHeight="1" thickBot="1">
      <c r="B21" s="37">
        <f t="shared" si="1"/>
        <v>87.1</v>
      </c>
      <c r="C21" s="39">
        <f t="shared" si="3"/>
        <v>83.9</v>
      </c>
      <c r="D21" s="39">
        <f t="shared" si="5"/>
        <v>71.6</v>
      </c>
      <c r="E21" s="39">
        <f>E10</f>
        <v>48.4</v>
      </c>
      <c r="F21" s="38">
        <f>F10</f>
        <v>28.6</v>
      </c>
      <c r="G21" s="48" t="s">
        <v>59</v>
      </c>
      <c r="H21" s="51">
        <f>IF(ROUND(ROUND($C$3*H10,-2)*$D$3,-2)&lt;4700,4700,ROUND(ROUND($C$3*H10,-2)*$D$3,-2))</f>
        <v>4700</v>
      </c>
      <c r="I21" s="52">
        <f>IF(ROUND(ROUND($C$3*I10,-2)*$D$3,-2)&lt;4700,4700,ROUND(ROUND($C$3*I10,-2)*$D$3,-2))</f>
        <v>4700</v>
      </c>
      <c r="J21" s="91">
        <f>IF(ROUND(ROUND($C$3*J10,-2)*$D$3,-2)&lt;4700,4700,ROUND(ROUND($C$3*J10,-2)*$D$3,-2))</f>
        <v>4700</v>
      </c>
    </row>
    <row r="22" spans="2:10" s="33" customFormat="1" ht="33.75" customHeight="1" thickBot="1">
      <c r="B22" s="37">
        <f t="shared" si="1"/>
        <v>100.4</v>
      </c>
      <c r="C22" s="39">
        <f t="shared" si="3"/>
        <v>97.2</v>
      </c>
      <c r="D22" s="39">
        <f t="shared" si="5"/>
        <v>84.9</v>
      </c>
      <c r="E22" s="39">
        <f>E11</f>
        <v>61.7</v>
      </c>
      <c r="F22" s="39">
        <f>F11</f>
        <v>41.9</v>
      </c>
      <c r="G22" s="38">
        <f>G11</f>
        <v>13.3</v>
      </c>
      <c r="H22" s="48" t="s">
        <v>60</v>
      </c>
      <c r="I22" s="51">
        <f>IF(ROUND(ROUND($C$3*I11,-2)*$D$3,-2)&lt;4700,4700,ROUND(ROUND($C$3*I11,-2)*$D$3,-2))</f>
        <v>4700</v>
      </c>
      <c r="J22" s="91">
        <f>IF(ROUND(ROUND($C$3*J11,-2)*$D$3,-2)&lt;4700,4700,ROUND(ROUND($C$3*J11,-2)*$D$3,-2))</f>
        <v>4700</v>
      </c>
    </row>
    <row r="23" spans="2:10" s="33" customFormat="1" ht="33.75" customHeight="1" thickBot="1">
      <c r="B23" s="37">
        <f t="shared" si="1"/>
        <v>105.2</v>
      </c>
      <c r="C23" s="39">
        <f t="shared" si="3"/>
        <v>102</v>
      </c>
      <c r="D23" s="39">
        <f t="shared" si="5"/>
        <v>89.7</v>
      </c>
      <c r="E23" s="39">
        <f>E12</f>
        <v>66.5</v>
      </c>
      <c r="F23" s="39">
        <f>F12</f>
        <v>46.7</v>
      </c>
      <c r="G23" s="39">
        <f>G12</f>
        <v>18.1</v>
      </c>
      <c r="H23" s="38">
        <f>H12</f>
        <v>4.8</v>
      </c>
      <c r="I23" s="48" t="s">
        <v>82</v>
      </c>
      <c r="J23" s="53">
        <f>IF(ROUND(ROUND($C$3*J12,-2)*$D$3,-2)&lt;4700,4700,ROUND(ROUND($C$3*J12,-2)*$D$3,-2))</f>
        <v>4700</v>
      </c>
    </row>
    <row r="24" spans="2:10" s="33" customFormat="1" ht="33.75" customHeight="1" thickBot="1">
      <c r="B24" s="40">
        <f t="shared" si="1"/>
        <v>119.9</v>
      </c>
      <c r="C24" s="41">
        <f t="shared" si="3"/>
        <v>116.7</v>
      </c>
      <c r="D24" s="41">
        <f t="shared" si="5"/>
        <v>104.4</v>
      </c>
      <c r="E24" s="41">
        <f>E13</f>
        <v>81.2</v>
      </c>
      <c r="F24" s="41">
        <f>F13</f>
        <v>61.4</v>
      </c>
      <c r="G24" s="41">
        <f>G13</f>
        <v>32.8</v>
      </c>
      <c r="H24" s="41">
        <f>H13</f>
        <v>19.5</v>
      </c>
      <c r="I24" s="42">
        <f>I13</f>
        <v>14.7</v>
      </c>
      <c r="J24" s="48" t="s">
        <v>83</v>
      </c>
    </row>
  </sheetData>
  <mergeCells count="3">
    <mergeCell ref="B14:J14"/>
    <mergeCell ref="H15:J15"/>
    <mergeCell ref="A16:A20"/>
  </mergeCells>
  <printOptions/>
  <pageMargins left="0.3937007874015748" right="0.2362204724409449" top="0.7874015748031497" bottom="1.3779527559055118" header="0" footer="0"/>
  <pageSetup horizontalDpi="600" verticalDpi="600" orientation="landscape" paperSize="9" scale="11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J19"/>
  <sheetViews>
    <sheetView zoomScale="85" zoomScaleNormal="85" workbookViewId="0" topLeftCell="A9">
      <selection activeCell="H16" sqref="H16"/>
    </sheetView>
  </sheetViews>
  <sheetFormatPr defaultColWidth="8.88671875" defaultRowHeight="30" customHeight="1"/>
  <cols>
    <col min="1" max="1" width="6.5546875" style="72" bestFit="1" customWidth="1"/>
    <col min="2" max="16384" width="10.88671875" style="72" customWidth="1"/>
  </cols>
  <sheetData>
    <row r="1" spans="2:9" ht="30" customHeight="1" hidden="1" thickBot="1">
      <c r="B1" s="1"/>
      <c r="C1" s="1"/>
      <c r="D1" s="1"/>
      <c r="E1" s="1"/>
      <c r="F1" s="2" t="s">
        <v>0</v>
      </c>
      <c r="G1" s="3"/>
      <c r="H1" s="1"/>
      <c r="I1" s="1"/>
    </row>
    <row r="2" spans="2:9" ht="30" customHeight="1" hidden="1">
      <c r="B2" s="4" t="s">
        <v>1</v>
      </c>
      <c r="C2" s="4"/>
      <c r="D2" s="4"/>
      <c r="E2" s="4"/>
      <c r="F2" s="4" t="s">
        <v>2</v>
      </c>
      <c r="G2" s="4" t="s">
        <v>3</v>
      </c>
      <c r="H2" s="4" t="s">
        <v>4</v>
      </c>
      <c r="I2" s="5" t="s">
        <v>5</v>
      </c>
    </row>
    <row r="3" spans="2:9" ht="30" customHeight="1" hidden="1">
      <c r="B3" s="7" t="s">
        <v>6</v>
      </c>
      <c r="C3" s="7"/>
      <c r="D3" s="7"/>
      <c r="E3" s="7"/>
      <c r="F3" s="8">
        <v>93.28</v>
      </c>
      <c r="G3" s="9">
        <v>80</v>
      </c>
      <c r="H3" s="9">
        <f>ROUND(F3*G3,-2)</f>
        <v>7500</v>
      </c>
      <c r="I3" s="10">
        <v>0.05</v>
      </c>
    </row>
    <row r="4" spans="2:9" ht="30" customHeight="1" hidden="1">
      <c r="B4" s="6" t="s">
        <v>7</v>
      </c>
      <c r="C4" s="6"/>
      <c r="D4" s="6"/>
      <c r="E4" s="6"/>
      <c r="F4" s="11">
        <v>62.83</v>
      </c>
      <c r="G4" s="9">
        <v>50</v>
      </c>
      <c r="H4" s="9">
        <f>ROUND(F4*G4,-2)</f>
        <v>3100</v>
      </c>
      <c r="I4" s="10">
        <v>0.05</v>
      </c>
    </row>
    <row r="5" spans="2:9" ht="30" customHeight="1" hidden="1">
      <c r="B5" s="12" t="s">
        <v>8</v>
      </c>
      <c r="C5" s="12"/>
      <c r="D5" s="12"/>
      <c r="E5" s="12"/>
      <c r="F5" s="8">
        <v>31.11</v>
      </c>
      <c r="G5" s="9">
        <v>50</v>
      </c>
      <c r="H5" s="9">
        <f>ROUND(F5*G5,-2)</f>
        <v>1600</v>
      </c>
      <c r="I5" s="13"/>
    </row>
    <row r="6" spans="2:9" ht="30" customHeight="1" hidden="1">
      <c r="B6" s="14" t="s">
        <v>9</v>
      </c>
      <c r="C6" s="14"/>
      <c r="D6" s="14"/>
      <c r="E6" s="14"/>
      <c r="F6" s="8">
        <v>14.63</v>
      </c>
      <c r="G6" s="9">
        <v>25</v>
      </c>
      <c r="H6" s="9">
        <f>IF(F6*G6-INT(F6*G6/100)*100&lt;30,INT(F6*G6/100)*100,IF(F6*G6-INT(F6*G6/100)*100&lt;70,INT(F6*G6/100)*100+50,INT(F6*G6/100)*100+100))</f>
        <v>350</v>
      </c>
      <c r="I6" s="13"/>
    </row>
    <row r="7" spans="2:9" ht="30" customHeight="1" hidden="1">
      <c r="B7" s="15"/>
      <c r="C7" s="15"/>
      <c r="D7" s="15"/>
      <c r="E7" s="15"/>
      <c r="F7" s="16"/>
      <c r="G7" s="17"/>
      <c r="H7" s="17"/>
      <c r="I7" s="18"/>
    </row>
    <row r="8" ht="30" customHeight="1" hidden="1"/>
    <row r="9" spans="2:8" ht="25.5">
      <c r="B9" s="165" t="s">
        <v>127</v>
      </c>
      <c r="C9" s="165"/>
      <c r="D9" s="165"/>
      <c r="E9" s="165"/>
      <c r="F9" s="165"/>
      <c r="G9" s="165"/>
      <c r="H9" s="165"/>
    </row>
    <row r="10" spans="2:10" s="75" customFormat="1" ht="20.25" thickBot="1">
      <c r="B10" s="76"/>
      <c r="C10" s="76"/>
      <c r="D10" s="76"/>
      <c r="E10" s="76"/>
      <c r="F10" s="76"/>
      <c r="G10" s="76"/>
      <c r="H10" s="159" t="s">
        <v>128</v>
      </c>
      <c r="I10" s="159"/>
      <c r="J10" s="159"/>
    </row>
    <row r="11" spans="1:10" s="75" customFormat="1" ht="36" customHeight="1" thickBot="1">
      <c r="A11" s="163" t="s">
        <v>129</v>
      </c>
      <c r="B11" s="59" t="s">
        <v>11</v>
      </c>
      <c r="C11" s="61">
        <v>2000</v>
      </c>
      <c r="D11" s="62">
        <v>2000</v>
      </c>
      <c r="E11" s="62">
        <v>2000</v>
      </c>
      <c r="F11" s="62">
        <v>2000</v>
      </c>
      <c r="G11" s="62">
        <v>2000</v>
      </c>
      <c r="H11" s="62">
        <v>2000</v>
      </c>
      <c r="I11" s="62">
        <v>2000</v>
      </c>
      <c r="J11" s="63">
        <v>2000</v>
      </c>
    </row>
    <row r="12" spans="1:10" s="75" customFormat="1" ht="36" customHeight="1" thickBot="1">
      <c r="A12" s="163"/>
      <c r="B12" s="64">
        <v>3.1</v>
      </c>
      <c r="C12" s="59" t="s">
        <v>130</v>
      </c>
      <c r="D12" s="57">
        <v>2000</v>
      </c>
      <c r="E12" s="31">
        <v>2000</v>
      </c>
      <c r="F12" s="31">
        <v>2000</v>
      </c>
      <c r="G12" s="31">
        <v>2000</v>
      </c>
      <c r="H12" s="31">
        <v>2000</v>
      </c>
      <c r="I12" s="31">
        <v>2000</v>
      </c>
      <c r="J12" s="65">
        <v>2000</v>
      </c>
    </row>
    <row r="13" spans="1:10" s="75" customFormat="1" ht="36" customHeight="1" thickBot="1">
      <c r="A13" s="163"/>
      <c r="B13" s="66">
        <v>8.2</v>
      </c>
      <c r="C13" s="58">
        <v>5.1</v>
      </c>
      <c r="D13" s="59" t="s">
        <v>131</v>
      </c>
      <c r="E13" s="57">
        <v>2000</v>
      </c>
      <c r="F13" s="31">
        <v>2000</v>
      </c>
      <c r="G13" s="31">
        <v>2000</v>
      </c>
      <c r="H13" s="31">
        <v>2000</v>
      </c>
      <c r="I13" s="31">
        <v>2000</v>
      </c>
      <c r="J13" s="65">
        <v>2000</v>
      </c>
    </row>
    <row r="14" spans="1:10" s="75" customFormat="1" ht="36" customHeight="1" thickBot="1">
      <c r="A14" s="163"/>
      <c r="B14" s="66">
        <v>14.7</v>
      </c>
      <c r="C14" s="56">
        <v>11.6</v>
      </c>
      <c r="D14" s="58">
        <v>6.5</v>
      </c>
      <c r="E14" s="59" t="s">
        <v>132</v>
      </c>
      <c r="F14" s="57">
        <v>2000</v>
      </c>
      <c r="G14" s="31">
        <v>2000</v>
      </c>
      <c r="H14" s="31">
        <v>2000</v>
      </c>
      <c r="I14" s="31">
        <v>2000</v>
      </c>
      <c r="J14" s="65">
        <v>2000</v>
      </c>
    </row>
    <row r="15" spans="2:10" s="75" customFormat="1" ht="36" customHeight="1" thickBot="1">
      <c r="B15" s="66">
        <v>24.9</v>
      </c>
      <c r="C15" s="56">
        <v>21.8</v>
      </c>
      <c r="D15" s="56">
        <v>16.7</v>
      </c>
      <c r="E15" s="58">
        <v>10.2</v>
      </c>
      <c r="F15" s="60" t="s">
        <v>133</v>
      </c>
      <c r="G15" s="57">
        <v>2000</v>
      </c>
      <c r="H15" s="31">
        <v>2000</v>
      </c>
      <c r="I15" s="31">
        <v>2000</v>
      </c>
      <c r="J15" s="65">
        <v>2000</v>
      </c>
    </row>
    <row r="16" spans="2:10" s="75" customFormat="1" ht="36" customHeight="1" thickBot="1">
      <c r="B16" s="66">
        <v>35.1</v>
      </c>
      <c r="C16" s="56">
        <v>32</v>
      </c>
      <c r="D16" s="56">
        <v>26.9</v>
      </c>
      <c r="E16" s="56">
        <v>20.4</v>
      </c>
      <c r="F16" s="58">
        <v>10.2</v>
      </c>
      <c r="G16" s="60" t="s">
        <v>134</v>
      </c>
      <c r="H16" s="57">
        <v>2000</v>
      </c>
      <c r="I16" s="31">
        <v>2000</v>
      </c>
      <c r="J16" s="65">
        <v>2000</v>
      </c>
    </row>
    <row r="17" spans="2:10" s="75" customFormat="1" ht="36" customHeight="1" thickBot="1">
      <c r="B17" s="66">
        <v>46</v>
      </c>
      <c r="C17" s="56">
        <v>42.9</v>
      </c>
      <c r="D17" s="56">
        <v>37.8</v>
      </c>
      <c r="E17" s="56">
        <v>31.3</v>
      </c>
      <c r="F17" s="56">
        <v>21.1</v>
      </c>
      <c r="G17" s="58">
        <v>10.9</v>
      </c>
      <c r="H17" s="60" t="s">
        <v>135</v>
      </c>
      <c r="I17" s="57">
        <v>2000</v>
      </c>
      <c r="J17" s="65">
        <v>2000</v>
      </c>
    </row>
    <row r="18" spans="2:10" s="75" customFormat="1" ht="36" customHeight="1" thickBot="1">
      <c r="B18" s="66">
        <v>52</v>
      </c>
      <c r="C18" s="56">
        <v>48.9</v>
      </c>
      <c r="D18" s="56">
        <v>43.8</v>
      </c>
      <c r="E18" s="56">
        <v>37.3</v>
      </c>
      <c r="F18" s="56">
        <v>27.1</v>
      </c>
      <c r="G18" s="56">
        <v>16.9</v>
      </c>
      <c r="H18" s="58">
        <v>6</v>
      </c>
      <c r="I18" s="60" t="s">
        <v>136</v>
      </c>
      <c r="J18" s="67">
        <v>2000</v>
      </c>
    </row>
    <row r="19" spans="2:10" s="33" customFormat="1" ht="36" customHeight="1" thickBot="1">
      <c r="B19" s="68">
        <v>55.7</v>
      </c>
      <c r="C19" s="69">
        <v>52.6</v>
      </c>
      <c r="D19" s="69">
        <v>47.5</v>
      </c>
      <c r="E19" s="69">
        <v>41</v>
      </c>
      <c r="F19" s="69">
        <v>30.8</v>
      </c>
      <c r="G19" s="69">
        <v>20.6</v>
      </c>
      <c r="H19" s="69">
        <v>9.7</v>
      </c>
      <c r="I19" s="70">
        <v>3.7</v>
      </c>
      <c r="J19" s="74" t="s">
        <v>137</v>
      </c>
    </row>
  </sheetData>
  <mergeCells count="3">
    <mergeCell ref="A11:A14"/>
    <mergeCell ref="H10:J10"/>
    <mergeCell ref="B9:H9"/>
  </mergeCells>
  <printOptions/>
  <pageMargins left="0.3937007874015748" right="0.2362204724409449" top="1.3779527559055118" bottom="0.984251968503937" header="0" footer="0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S43"/>
  <sheetViews>
    <sheetView zoomScale="40" zoomScaleNormal="40" workbookViewId="0" topLeftCell="A24">
      <selection activeCell="N53" sqref="N53"/>
    </sheetView>
  </sheetViews>
  <sheetFormatPr defaultColWidth="8.88671875" defaultRowHeight="30" customHeight="1"/>
  <cols>
    <col min="1" max="1" width="7.21484375" style="72" bestFit="1" customWidth="1"/>
    <col min="2" max="16384" width="10.77734375" style="72" customWidth="1"/>
  </cols>
  <sheetData>
    <row r="1" ht="30" customHeight="1" hidden="1"/>
    <row r="2" spans="3:6" s="26" customFormat="1" ht="19.5" hidden="1">
      <c r="C2" s="84" t="s">
        <v>99</v>
      </c>
      <c r="D2" s="84" t="s">
        <v>100</v>
      </c>
      <c r="E2" s="84" t="s">
        <v>101</v>
      </c>
      <c r="F2" s="21"/>
    </row>
    <row r="3" spans="3:5" s="25" customFormat="1" ht="16.5" hidden="1">
      <c r="C3" s="85">
        <v>89.95</v>
      </c>
      <c r="D3" s="85">
        <v>0.99</v>
      </c>
      <c r="E3" s="86">
        <v>1.035</v>
      </c>
    </row>
    <row r="4" ht="30" customHeight="1" hidden="1"/>
    <row r="5" spans="2:19" ht="30" customHeight="1" hidden="1">
      <c r="B5" s="23" t="s">
        <v>11</v>
      </c>
      <c r="C5" s="23">
        <v>9.1</v>
      </c>
      <c r="D5" s="23">
        <v>41.5</v>
      </c>
      <c r="E5" s="23">
        <v>75</v>
      </c>
      <c r="F5" s="23">
        <v>96.6</v>
      </c>
      <c r="G5" s="23">
        <v>129.3</v>
      </c>
      <c r="H5" s="23">
        <v>166.3</v>
      </c>
      <c r="I5" s="23">
        <v>211.6</v>
      </c>
      <c r="J5" s="23">
        <v>253.8</v>
      </c>
      <c r="K5" s="23">
        <v>276.7</v>
      </c>
      <c r="L5" s="23">
        <v>296</v>
      </c>
      <c r="M5" s="23">
        <v>323.1</v>
      </c>
      <c r="N5" s="23">
        <v>326.3</v>
      </c>
      <c r="O5" s="23">
        <v>338.6</v>
      </c>
      <c r="P5" s="23">
        <v>381.6</v>
      </c>
      <c r="Q5" s="23">
        <v>425.2</v>
      </c>
      <c r="R5" s="23">
        <v>437.6</v>
      </c>
      <c r="S5" s="23">
        <v>451.9</v>
      </c>
    </row>
    <row r="6" spans="2:19" ht="30" customHeight="1" hidden="1">
      <c r="B6" s="23">
        <v>9.1</v>
      </c>
      <c r="C6" s="23" t="s">
        <v>13</v>
      </c>
      <c r="D6" s="23">
        <v>32.4</v>
      </c>
      <c r="E6" s="23">
        <v>65.9</v>
      </c>
      <c r="F6" s="23">
        <v>87.5</v>
      </c>
      <c r="G6" s="23">
        <v>120.2</v>
      </c>
      <c r="H6" s="23">
        <v>157.2</v>
      </c>
      <c r="I6" s="23">
        <v>202.5</v>
      </c>
      <c r="J6" s="23">
        <v>244.7</v>
      </c>
      <c r="K6" s="23">
        <v>267.6</v>
      </c>
      <c r="L6" s="23">
        <v>286.9</v>
      </c>
      <c r="M6" s="23">
        <v>314</v>
      </c>
      <c r="N6" s="23">
        <v>317.2</v>
      </c>
      <c r="O6" s="23">
        <v>329.5</v>
      </c>
      <c r="P6" s="23">
        <v>372.5</v>
      </c>
      <c r="Q6" s="23">
        <v>416.1</v>
      </c>
      <c r="R6" s="23">
        <v>428.5</v>
      </c>
      <c r="S6" s="23">
        <v>442.8</v>
      </c>
    </row>
    <row r="7" spans="2:19" ht="30" customHeight="1" hidden="1">
      <c r="B7" s="23">
        <v>41.5</v>
      </c>
      <c r="C7" s="23">
        <v>32.4</v>
      </c>
      <c r="D7" s="23" t="s">
        <v>15</v>
      </c>
      <c r="E7" s="23">
        <v>33.5</v>
      </c>
      <c r="F7" s="23">
        <v>55.1</v>
      </c>
      <c r="G7" s="23">
        <v>87.8</v>
      </c>
      <c r="H7" s="23">
        <v>124.8</v>
      </c>
      <c r="I7" s="23">
        <v>170.1</v>
      </c>
      <c r="J7" s="23">
        <v>212.3</v>
      </c>
      <c r="K7" s="23">
        <v>235.2</v>
      </c>
      <c r="L7" s="23">
        <v>254.5</v>
      </c>
      <c r="M7" s="23">
        <v>281.6</v>
      </c>
      <c r="N7" s="23">
        <v>284.8</v>
      </c>
      <c r="O7" s="23">
        <v>297.1</v>
      </c>
      <c r="P7" s="23">
        <v>340.1</v>
      </c>
      <c r="Q7" s="23">
        <v>383.7</v>
      </c>
      <c r="R7" s="23">
        <v>396.1</v>
      </c>
      <c r="S7" s="23">
        <v>410.4</v>
      </c>
    </row>
    <row r="8" spans="2:19" ht="30" customHeight="1" hidden="1">
      <c r="B8" s="23">
        <v>75</v>
      </c>
      <c r="C8" s="23">
        <v>65.9</v>
      </c>
      <c r="D8" s="23">
        <v>33.5</v>
      </c>
      <c r="E8" s="23" t="s">
        <v>16</v>
      </c>
      <c r="F8" s="23">
        <v>21.6</v>
      </c>
      <c r="G8" s="23">
        <v>54.3</v>
      </c>
      <c r="H8" s="23">
        <v>91.3</v>
      </c>
      <c r="I8" s="23">
        <v>136.6</v>
      </c>
      <c r="J8" s="23">
        <v>178.8</v>
      </c>
      <c r="K8" s="23">
        <v>201.7</v>
      </c>
      <c r="L8" s="23">
        <v>221</v>
      </c>
      <c r="M8" s="23">
        <v>248.1</v>
      </c>
      <c r="N8" s="23">
        <v>251.3</v>
      </c>
      <c r="O8" s="23">
        <v>263.6</v>
      </c>
      <c r="P8" s="23">
        <v>306.6</v>
      </c>
      <c r="Q8" s="23">
        <v>350.2</v>
      </c>
      <c r="R8" s="23">
        <v>362.6</v>
      </c>
      <c r="S8" s="23">
        <v>376.9</v>
      </c>
    </row>
    <row r="9" spans="2:19" ht="30" customHeight="1" hidden="1">
      <c r="B9" s="23">
        <v>96.6</v>
      </c>
      <c r="C9" s="23">
        <v>87.5</v>
      </c>
      <c r="D9" s="23">
        <v>55.1</v>
      </c>
      <c r="E9" s="23">
        <v>21.6</v>
      </c>
      <c r="F9" s="23" t="s">
        <v>17</v>
      </c>
      <c r="G9" s="23">
        <v>32.7</v>
      </c>
      <c r="H9" s="23">
        <v>69.7</v>
      </c>
      <c r="I9" s="23">
        <v>115</v>
      </c>
      <c r="J9" s="23">
        <v>157.2</v>
      </c>
      <c r="K9" s="23">
        <v>180.1</v>
      </c>
      <c r="L9" s="23">
        <v>199.4</v>
      </c>
      <c r="M9" s="23">
        <v>226.5</v>
      </c>
      <c r="N9" s="23">
        <v>229.7</v>
      </c>
      <c r="O9" s="23">
        <v>242</v>
      </c>
      <c r="P9" s="23">
        <v>285</v>
      </c>
      <c r="Q9" s="23">
        <v>328.6</v>
      </c>
      <c r="R9" s="23">
        <v>341</v>
      </c>
      <c r="S9" s="23">
        <v>355.3</v>
      </c>
    </row>
    <row r="10" spans="2:19" ht="30" customHeight="1" hidden="1">
      <c r="B10" s="23">
        <v>129.3</v>
      </c>
      <c r="C10" s="23">
        <v>120.2</v>
      </c>
      <c r="D10" s="23">
        <v>87.8</v>
      </c>
      <c r="E10" s="23">
        <v>54.3</v>
      </c>
      <c r="F10" s="23">
        <v>32.7</v>
      </c>
      <c r="G10" s="23" t="s">
        <v>32</v>
      </c>
      <c r="H10" s="23">
        <v>37</v>
      </c>
      <c r="I10" s="23">
        <v>82.3</v>
      </c>
      <c r="J10" s="23">
        <v>124.5</v>
      </c>
      <c r="K10" s="23">
        <v>147.4</v>
      </c>
      <c r="L10" s="23">
        <v>166.7</v>
      </c>
      <c r="M10" s="23">
        <v>193.8</v>
      </c>
      <c r="N10" s="23">
        <v>197</v>
      </c>
      <c r="O10" s="23">
        <v>209.3</v>
      </c>
      <c r="P10" s="23">
        <v>252.3</v>
      </c>
      <c r="Q10" s="23">
        <v>295.9</v>
      </c>
      <c r="R10" s="23">
        <v>308.3</v>
      </c>
      <c r="S10" s="23">
        <v>322.6</v>
      </c>
    </row>
    <row r="11" spans="2:19" ht="30" customHeight="1" hidden="1">
      <c r="B11" s="23">
        <v>166.3</v>
      </c>
      <c r="C11" s="23">
        <v>157.2</v>
      </c>
      <c r="D11" s="23">
        <v>124.8</v>
      </c>
      <c r="E11" s="23">
        <v>91.3</v>
      </c>
      <c r="F11" s="23">
        <v>69.7</v>
      </c>
      <c r="G11" s="23">
        <v>37</v>
      </c>
      <c r="H11" s="23" t="s">
        <v>34</v>
      </c>
      <c r="I11" s="23">
        <v>45.3</v>
      </c>
      <c r="J11" s="23">
        <v>87.5</v>
      </c>
      <c r="K11" s="23">
        <v>110.4</v>
      </c>
      <c r="L11" s="23">
        <v>129.7</v>
      </c>
      <c r="M11" s="23">
        <v>156.8</v>
      </c>
      <c r="N11" s="23">
        <v>160</v>
      </c>
      <c r="O11" s="23">
        <v>172.3</v>
      </c>
      <c r="P11" s="23">
        <v>215.3</v>
      </c>
      <c r="Q11" s="23">
        <v>258.9</v>
      </c>
      <c r="R11" s="23">
        <v>271.3</v>
      </c>
      <c r="S11" s="23">
        <v>285.6</v>
      </c>
    </row>
    <row r="12" spans="2:19" ht="30" customHeight="1" hidden="1">
      <c r="B12" s="23">
        <v>211.6</v>
      </c>
      <c r="C12" s="23">
        <v>202.5</v>
      </c>
      <c r="D12" s="23">
        <v>170.1</v>
      </c>
      <c r="E12" s="23">
        <v>136.6</v>
      </c>
      <c r="F12" s="23">
        <v>115</v>
      </c>
      <c r="G12" s="23">
        <v>82.3</v>
      </c>
      <c r="H12" s="23">
        <v>45.3</v>
      </c>
      <c r="I12" s="23" t="s">
        <v>35</v>
      </c>
      <c r="J12" s="23">
        <v>42.2</v>
      </c>
      <c r="K12" s="23">
        <v>65.1</v>
      </c>
      <c r="L12" s="23">
        <v>84.4</v>
      </c>
      <c r="M12" s="23">
        <v>111.5</v>
      </c>
      <c r="N12" s="23">
        <v>114.7</v>
      </c>
      <c r="O12" s="23">
        <v>127</v>
      </c>
      <c r="P12" s="23">
        <v>170</v>
      </c>
      <c r="Q12" s="23">
        <v>213.6</v>
      </c>
      <c r="R12" s="23">
        <v>226</v>
      </c>
      <c r="S12" s="23">
        <v>240.3</v>
      </c>
    </row>
    <row r="13" spans="2:19" ht="30" customHeight="1" hidden="1">
      <c r="B13" s="23">
        <v>253.8</v>
      </c>
      <c r="C13" s="23">
        <v>244.7</v>
      </c>
      <c r="D13" s="23">
        <v>212.3</v>
      </c>
      <c r="E13" s="23">
        <v>178.8</v>
      </c>
      <c r="F13" s="23">
        <v>157.2</v>
      </c>
      <c r="G13" s="23">
        <v>124.5</v>
      </c>
      <c r="H13" s="23">
        <v>87.5</v>
      </c>
      <c r="I13" s="23">
        <v>42.2</v>
      </c>
      <c r="J13" s="23" t="s">
        <v>36</v>
      </c>
      <c r="K13" s="23">
        <v>22.89999999999994</v>
      </c>
      <c r="L13" s="23">
        <v>42.2</v>
      </c>
      <c r="M13" s="23">
        <v>69.3</v>
      </c>
      <c r="N13" s="23">
        <v>72.5</v>
      </c>
      <c r="O13" s="23">
        <v>84.8</v>
      </c>
      <c r="P13" s="23">
        <v>127.8</v>
      </c>
      <c r="Q13" s="23">
        <v>171.4</v>
      </c>
      <c r="R13" s="23">
        <v>183.8</v>
      </c>
      <c r="S13" s="23">
        <v>198.1</v>
      </c>
    </row>
    <row r="14" spans="2:19" ht="30" customHeight="1" hidden="1">
      <c r="B14" s="23">
        <v>276.7</v>
      </c>
      <c r="C14" s="23">
        <v>267.6</v>
      </c>
      <c r="D14" s="23">
        <v>235.2</v>
      </c>
      <c r="E14" s="23">
        <v>201.7</v>
      </c>
      <c r="F14" s="23">
        <v>180.1</v>
      </c>
      <c r="G14" s="23">
        <v>147.4</v>
      </c>
      <c r="H14" s="23">
        <v>110.4</v>
      </c>
      <c r="I14" s="23">
        <v>65.1</v>
      </c>
      <c r="J14" s="23">
        <v>22.89999999999994</v>
      </c>
      <c r="K14" s="23" t="s">
        <v>37</v>
      </c>
      <c r="L14" s="23">
        <v>19.3</v>
      </c>
      <c r="M14" s="23">
        <v>46.40000000000007</v>
      </c>
      <c r="N14" s="23">
        <v>49.60000000000006</v>
      </c>
      <c r="O14" s="23">
        <v>61.90000000000007</v>
      </c>
      <c r="P14" s="23">
        <v>104.9</v>
      </c>
      <c r="Q14" s="23">
        <v>148.5</v>
      </c>
      <c r="R14" s="23">
        <v>160.9</v>
      </c>
      <c r="S14" s="23">
        <v>175.2</v>
      </c>
    </row>
    <row r="15" spans="2:19" ht="30" customHeight="1" hidden="1">
      <c r="B15" s="23">
        <v>296</v>
      </c>
      <c r="C15" s="23">
        <v>286.9</v>
      </c>
      <c r="D15" s="23">
        <v>254.5</v>
      </c>
      <c r="E15" s="23">
        <v>221</v>
      </c>
      <c r="F15" s="23">
        <v>199.4</v>
      </c>
      <c r="G15" s="23">
        <v>166.7</v>
      </c>
      <c r="H15" s="23">
        <v>129.7</v>
      </c>
      <c r="I15" s="23">
        <v>84.4</v>
      </c>
      <c r="J15" s="23">
        <v>42.2</v>
      </c>
      <c r="K15" s="23">
        <v>19.3</v>
      </c>
      <c r="L15" s="23" t="s">
        <v>38</v>
      </c>
      <c r="M15" s="23">
        <v>27.10000000000006</v>
      </c>
      <c r="N15" s="23">
        <v>30.3</v>
      </c>
      <c r="O15" s="23">
        <v>42.60000000000006</v>
      </c>
      <c r="P15" s="23">
        <v>85.6</v>
      </c>
      <c r="Q15" s="23">
        <v>129.2</v>
      </c>
      <c r="R15" s="23">
        <v>141.6</v>
      </c>
      <c r="S15" s="23">
        <v>155.9</v>
      </c>
    </row>
    <row r="16" spans="2:19" ht="30" customHeight="1" hidden="1">
      <c r="B16" s="23">
        <v>323.1</v>
      </c>
      <c r="C16" s="23">
        <v>314</v>
      </c>
      <c r="D16" s="23">
        <v>281.6</v>
      </c>
      <c r="E16" s="23">
        <v>248.1</v>
      </c>
      <c r="F16" s="23">
        <v>226.5</v>
      </c>
      <c r="G16" s="23">
        <v>193.8</v>
      </c>
      <c r="H16" s="23">
        <v>156.8</v>
      </c>
      <c r="I16" s="23">
        <v>111.5</v>
      </c>
      <c r="J16" s="23">
        <v>69.3</v>
      </c>
      <c r="K16" s="23">
        <v>46.40000000000007</v>
      </c>
      <c r="L16" s="23">
        <v>27.10000000000006</v>
      </c>
      <c r="M16" s="23" t="s">
        <v>39</v>
      </c>
      <c r="N16" s="23">
        <v>3.1999999999999886</v>
      </c>
      <c r="O16" s="23">
        <v>15.5</v>
      </c>
      <c r="P16" s="23">
        <v>58.5</v>
      </c>
      <c r="Q16" s="23">
        <v>102.1</v>
      </c>
      <c r="R16" s="23">
        <v>114.5</v>
      </c>
      <c r="S16" s="23">
        <v>128.8</v>
      </c>
    </row>
    <row r="17" spans="2:19" ht="30" customHeight="1" hidden="1">
      <c r="B17" s="23">
        <v>326.3</v>
      </c>
      <c r="C17" s="23">
        <v>317.2</v>
      </c>
      <c r="D17" s="23">
        <v>284.8</v>
      </c>
      <c r="E17" s="23">
        <v>251.3</v>
      </c>
      <c r="F17" s="23">
        <v>229.7</v>
      </c>
      <c r="G17" s="23">
        <v>197</v>
      </c>
      <c r="H17" s="23">
        <v>160</v>
      </c>
      <c r="I17" s="23">
        <v>114.7</v>
      </c>
      <c r="J17" s="23">
        <v>72.5</v>
      </c>
      <c r="K17" s="23">
        <v>49.60000000000006</v>
      </c>
      <c r="L17" s="23">
        <v>30.3</v>
      </c>
      <c r="M17" s="23">
        <v>3.1999999999999886</v>
      </c>
      <c r="N17" s="23" t="s">
        <v>40</v>
      </c>
      <c r="O17" s="23">
        <v>12.3</v>
      </c>
      <c r="P17" s="23">
        <v>55.3</v>
      </c>
      <c r="Q17" s="23">
        <v>98.9</v>
      </c>
      <c r="R17" s="23">
        <v>111.3</v>
      </c>
      <c r="S17" s="23">
        <v>125.6</v>
      </c>
    </row>
    <row r="18" spans="2:19" ht="30" customHeight="1" hidden="1">
      <c r="B18" s="23">
        <v>338.6</v>
      </c>
      <c r="C18" s="23">
        <v>329.5</v>
      </c>
      <c r="D18" s="23">
        <v>297.1</v>
      </c>
      <c r="E18" s="23">
        <v>263.6</v>
      </c>
      <c r="F18" s="23">
        <v>242</v>
      </c>
      <c r="G18" s="23">
        <v>209.3</v>
      </c>
      <c r="H18" s="23">
        <v>172.3</v>
      </c>
      <c r="I18" s="23">
        <v>127</v>
      </c>
      <c r="J18" s="23">
        <v>84.8</v>
      </c>
      <c r="K18" s="23">
        <v>61.90000000000007</v>
      </c>
      <c r="L18" s="23">
        <v>42.60000000000006</v>
      </c>
      <c r="M18" s="23">
        <v>15.5</v>
      </c>
      <c r="N18" s="23">
        <v>12.3</v>
      </c>
      <c r="O18" s="23" t="s">
        <v>48</v>
      </c>
      <c r="P18" s="23">
        <v>43</v>
      </c>
      <c r="Q18" s="23">
        <v>86.6</v>
      </c>
      <c r="R18" s="23">
        <v>99</v>
      </c>
      <c r="S18" s="23">
        <v>113.3</v>
      </c>
    </row>
    <row r="19" spans="2:19" ht="30" customHeight="1" hidden="1">
      <c r="B19" s="23">
        <v>381.6</v>
      </c>
      <c r="C19" s="23">
        <v>372.5</v>
      </c>
      <c r="D19" s="23">
        <v>340.1</v>
      </c>
      <c r="E19" s="23">
        <v>306.6</v>
      </c>
      <c r="F19" s="23">
        <v>285</v>
      </c>
      <c r="G19" s="23">
        <v>252.3</v>
      </c>
      <c r="H19" s="23">
        <v>215.3</v>
      </c>
      <c r="I19" s="23">
        <v>170</v>
      </c>
      <c r="J19" s="23">
        <v>127.8</v>
      </c>
      <c r="K19" s="23">
        <v>104.9</v>
      </c>
      <c r="L19" s="23">
        <v>85.6</v>
      </c>
      <c r="M19" s="23">
        <v>58.5</v>
      </c>
      <c r="N19" s="23">
        <v>55.3</v>
      </c>
      <c r="O19" s="23">
        <v>43</v>
      </c>
      <c r="P19" s="23" t="s">
        <v>42</v>
      </c>
      <c r="Q19" s="23">
        <v>43.60000000000006</v>
      </c>
      <c r="R19" s="23">
        <v>56</v>
      </c>
      <c r="S19" s="23">
        <v>70.3</v>
      </c>
    </row>
    <row r="20" spans="2:19" ht="30" customHeight="1" hidden="1">
      <c r="B20" s="23">
        <v>425.2</v>
      </c>
      <c r="C20" s="23">
        <v>416.1</v>
      </c>
      <c r="D20" s="23">
        <v>383.7</v>
      </c>
      <c r="E20" s="23">
        <v>350.2</v>
      </c>
      <c r="F20" s="23">
        <v>328.6</v>
      </c>
      <c r="G20" s="23">
        <v>295.9</v>
      </c>
      <c r="H20" s="23">
        <v>258.9</v>
      </c>
      <c r="I20" s="23">
        <v>213.6</v>
      </c>
      <c r="J20" s="23">
        <v>171.4</v>
      </c>
      <c r="K20" s="23">
        <v>148.5</v>
      </c>
      <c r="L20" s="23">
        <v>129.2</v>
      </c>
      <c r="M20" s="23">
        <v>102.1</v>
      </c>
      <c r="N20" s="23">
        <v>98.9</v>
      </c>
      <c r="O20" s="23">
        <v>86.6</v>
      </c>
      <c r="P20" s="23">
        <v>43.60000000000006</v>
      </c>
      <c r="Q20" s="23" t="s">
        <v>43</v>
      </c>
      <c r="R20" s="23">
        <v>12.4</v>
      </c>
      <c r="S20" s="23">
        <v>26.699999999999925</v>
      </c>
    </row>
    <row r="21" spans="2:19" ht="30" customHeight="1" hidden="1">
      <c r="B21" s="23">
        <v>437.6</v>
      </c>
      <c r="C21" s="23">
        <v>428.5</v>
      </c>
      <c r="D21" s="23">
        <v>396.1</v>
      </c>
      <c r="E21" s="23">
        <v>362.6</v>
      </c>
      <c r="F21" s="23">
        <v>341</v>
      </c>
      <c r="G21" s="23">
        <v>308.3</v>
      </c>
      <c r="H21" s="23">
        <v>271.3</v>
      </c>
      <c r="I21" s="23">
        <v>226</v>
      </c>
      <c r="J21" s="23">
        <v>183.8</v>
      </c>
      <c r="K21" s="23">
        <v>160.9</v>
      </c>
      <c r="L21" s="23">
        <v>141.6</v>
      </c>
      <c r="M21" s="23">
        <v>114.5</v>
      </c>
      <c r="N21" s="23">
        <v>111.3</v>
      </c>
      <c r="O21" s="23">
        <v>99</v>
      </c>
      <c r="P21" s="23">
        <v>56</v>
      </c>
      <c r="Q21" s="23">
        <v>12.4</v>
      </c>
      <c r="R21" s="23" t="s">
        <v>49</v>
      </c>
      <c r="S21" s="23">
        <v>14.299999999999947</v>
      </c>
    </row>
    <row r="22" spans="2:19" ht="30" customHeight="1" hidden="1">
      <c r="B22" s="23">
        <v>451.9</v>
      </c>
      <c r="C22" s="23">
        <v>442.8</v>
      </c>
      <c r="D22" s="23">
        <v>410.4</v>
      </c>
      <c r="E22" s="23">
        <v>376.9</v>
      </c>
      <c r="F22" s="23">
        <v>355.3</v>
      </c>
      <c r="G22" s="23">
        <v>322.6</v>
      </c>
      <c r="H22" s="23">
        <v>285.6</v>
      </c>
      <c r="I22" s="23">
        <v>240.3</v>
      </c>
      <c r="J22" s="23">
        <v>198.1</v>
      </c>
      <c r="K22" s="23">
        <v>175.2</v>
      </c>
      <c r="L22" s="23">
        <v>155.9</v>
      </c>
      <c r="M22" s="23">
        <v>128.8</v>
      </c>
      <c r="N22" s="23">
        <v>125.6</v>
      </c>
      <c r="O22" s="23">
        <v>113.3</v>
      </c>
      <c r="P22" s="23">
        <v>70.3</v>
      </c>
      <c r="Q22" s="23">
        <v>26.699999999999925</v>
      </c>
      <c r="R22" s="23">
        <v>14.299999999999947</v>
      </c>
      <c r="S22" s="23" t="s">
        <v>50</v>
      </c>
    </row>
    <row r="23" spans="2:10" s="26" customFormat="1" ht="31.5" customHeight="1" hidden="1">
      <c r="B23" s="162"/>
      <c r="C23" s="162"/>
      <c r="D23" s="162"/>
      <c r="E23" s="162"/>
      <c r="F23" s="162"/>
      <c r="G23" s="162"/>
      <c r="H23" s="162"/>
      <c r="I23" s="162"/>
      <c r="J23" s="162"/>
    </row>
    <row r="24" spans="2:9" s="26" customFormat="1" ht="25.5">
      <c r="B24" s="157" t="s">
        <v>105</v>
      </c>
      <c r="C24" s="157"/>
      <c r="D24" s="157"/>
      <c r="E24" s="157"/>
      <c r="F24" s="157"/>
      <c r="G24" s="157"/>
      <c r="H24" s="157"/>
      <c r="I24" s="157"/>
    </row>
    <row r="25" spans="17:19" s="33" customFormat="1" ht="20.25" thickBot="1">
      <c r="Q25" s="159" t="s">
        <v>106</v>
      </c>
      <c r="R25" s="159"/>
      <c r="S25" s="159"/>
    </row>
    <row r="26" spans="1:19" s="33" customFormat="1" ht="36" customHeight="1" thickBot="1">
      <c r="A26" s="160" t="s">
        <v>107</v>
      </c>
      <c r="B26" s="74" t="s">
        <v>11</v>
      </c>
      <c r="C26" s="49">
        <f>IF(ROUND(ROUND($C$3*C5,-2)*$E$3,-2)&lt;4700,4700,ROUND(ROUND($C$3*C5,-2)*$E$3,-2))</f>
        <v>4700</v>
      </c>
      <c r="D26" s="50">
        <f>IF(ROUND(ROUND($C$3*D5,-2)*$E$3,-2)&lt;4700,4700,ROUND(ROUND($C$3*D5,-2)*$E$3,-2))</f>
        <v>4700</v>
      </c>
      <c r="E26" s="43">
        <f>IF(ROUND(ROUND($C$3*E5,-2)*$E$3,-2)&lt;4700,4700,ROUND(ROUND($C$3*E5,-2)*$E$3,-2))</f>
        <v>6900</v>
      </c>
      <c r="F26" s="43">
        <f>IF(ROUND(ROUND($C$3*F5,-2)*$E$3,-2)&lt;4700,4700,ROUND(ROUND($C$3*F5,-2)*$E$3,-2))</f>
        <v>9000</v>
      </c>
      <c r="G26" s="43">
        <f>IF(ROUND(ROUND($C$3*G5,-2)*$E$3,-2)&lt;4700,4700,ROUND(ROUND($C$3*G5,-2)*$E$3,-2))</f>
        <v>12000</v>
      </c>
      <c r="H26" s="43">
        <f aca="true" t="shared" si="0" ref="H26:S26">IF(ROUND(ROUND($C$3*H5,-2)*$E$3,-2)&lt;4700,4700,ROUND(ROUND($C$3*H5,-2)*$E$3,-2))</f>
        <v>15500</v>
      </c>
      <c r="I26" s="43">
        <f t="shared" si="0"/>
        <v>19700</v>
      </c>
      <c r="J26" s="43">
        <f t="shared" si="0"/>
        <v>23600</v>
      </c>
      <c r="K26" s="43">
        <f t="shared" si="0"/>
        <v>25800</v>
      </c>
      <c r="L26" s="43">
        <f t="shared" si="0"/>
        <v>27500</v>
      </c>
      <c r="M26" s="43">
        <f t="shared" si="0"/>
        <v>30100</v>
      </c>
      <c r="N26" s="43">
        <f t="shared" si="0"/>
        <v>30400</v>
      </c>
      <c r="O26" s="43">
        <f t="shared" si="0"/>
        <v>31600</v>
      </c>
      <c r="P26" s="43">
        <f t="shared" si="0"/>
        <v>35500</v>
      </c>
      <c r="Q26" s="43">
        <f t="shared" si="0"/>
        <v>39500</v>
      </c>
      <c r="R26" s="43">
        <f t="shared" si="0"/>
        <v>40800</v>
      </c>
      <c r="S26" s="44">
        <f t="shared" si="0"/>
        <v>42000</v>
      </c>
    </row>
    <row r="27" spans="1:19" s="33" customFormat="1" ht="36" customHeight="1" thickBot="1">
      <c r="A27" s="160"/>
      <c r="B27" s="87">
        <f>B6</f>
        <v>9.1</v>
      </c>
      <c r="C27" s="74" t="s">
        <v>13</v>
      </c>
      <c r="D27" s="51">
        <f>IF(ROUND(ROUND($C$3*D6,-2)*$E$3,-2)&lt;4700,4700,ROUND(ROUND($C$3*D6,-2)*$E$3,-2))</f>
        <v>4700</v>
      </c>
      <c r="E27" s="45">
        <f>IF(ROUND(ROUND($C$3*E6,-2)*$E$3,-2)&lt;4700,4700,ROUND(ROUND($C$3*E6,-2)*$E$3,-2))</f>
        <v>6100</v>
      </c>
      <c r="F27" s="45">
        <f>IF(ROUND(ROUND($C$3*F6,-2)*$E$3,-2)&lt;4700,4700,ROUND(ROUND($C$3*F6,-2)*$E$3,-2))</f>
        <v>8200</v>
      </c>
      <c r="G27" s="45">
        <f>IF(ROUND(ROUND($C$3*G6,-2)*$E$3,-2)&lt;4700,4700,ROUND(ROUND($C$3*G6,-2)*$E$3,-2))</f>
        <v>11200</v>
      </c>
      <c r="H27" s="45">
        <f aca="true" t="shared" si="1" ref="H27:S27">IF(ROUND(ROUND($C$3*H6,-2)*$E$3,-2)&lt;4700,4700,ROUND(ROUND($C$3*H6,-2)*$E$3,-2))</f>
        <v>14600</v>
      </c>
      <c r="I27" s="45">
        <f t="shared" si="1"/>
        <v>18800</v>
      </c>
      <c r="J27" s="45">
        <f t="shared" si="1"/>
        <v>22800</v>
      </c>
      <c r="K27" s="45">
        <f t="shared" si="1"/>
        <v>24900</v>
      </c>
      <c r="L27" s="45">
        <f t="shared" si="1"/>
        <v>26700</v>
      </c>
      <c r="M27" s="45">
        <f t="shared" si="1"/>
        <v>29200</v>
      </c>
      <c r="N27" s="45">
        <f t="shared" si="1"/>
        <v>29500</v>
      </c>
      <c r="O27" s="45">
        <f t="shared" si="1"/>
        <v>30600</v>
      </c>
      <c r="P27" s="45">
        <f t="shared" si="1"/>
        <v>34700</v>
      </c>
      <c r="Q27" s="45">
        <f t="shared" si="1"/>
        <v>38700</v>
      </c>
      <c r="R27" s="45">
        <f t="shared" si="1"/>
        <v>39800</v>
      </c>
      <c r="S27" s="47">
        <f t="shared" si="1"/>
        <v>41200</v>
      </c>
    </row>
    <row r="28" spans="1:19" s="33" customFormat="1" ht="36" customHeight="1" thickBot="1">
      <c r="A28" s="160"/>
      <c r="B28" s="88">
        <f>B7</f>
        <v>41.5</v>
      </c>
      <c r="C28" s="89">
        <f>C7</f>
        <v>32.4</v>
      </c>
      <c r="D28" s="74" t="s">
        <v>15</v>
      </c>
      <c r="E28" s="51">
        <f>IF(ROUND(ROUND($C$3*E7,-2)*$E$3,-2)&lt;4700,4700,ROUND(ROUND($C$3*E7,-2)*$E$3,-2))</f>
        <v>4700</v>
      </c>
      <c r="F28" s="45">
        <f>IF(ROUND(ROUND($C$3*F7,-2)*$E$3,-2)&lt;4700,4700,ROUND(ROUND($C$3*F7,-2)*$E$3,-2))</f>
        <v>5200</v>
      </c>
      <c r="G28" s="45">
        <f>IF(ROUND(ROUND($C$3*G7,-2)*$E$3,-2)&lt;4700,4700,ROUND(ROUND($C$3*G7,-2)*$E$3,-2))</f>
        <v>8200</v>
      </c>
      <c r="H28" s="45">
        <f aca="true" t="shared" si="2" ref="H28:S28">IF(ROUND(ROUND($C$3*H7,-2)*$E$3,-2)&lt;4700,4700,ROUND(ROUND($C$3*H7,-2)*$E$3,-2))</f>
        <v>11600</v>
      </c>
      <c r="I28" s="45">
        <f t="shared" si="2"/>
        <v>15800</v>
      </c>
      <c r="J28" s="45">
        <f t="shared" si="2"/>
        <v>19800</v>
      </c>
      <c r="K28" s="45">
        <f t="shared" si="2"/>
        <v>21900</v>
      </c>
      <c r="L28" s="45">
        <f t="shared" si="2"/>
        <v>23700</v>
      </c>
      <c r="M28" s="45">
        <f t="shared" si="2"/>
        <v>26200</v>
      </c>
      <c r="N28" s="45">
        <f t="shared" si="2"/>
        <v>26500</v>
      </c>
      <c r="O28" s="45">
        <f t="shared" si="2"/>
        <v>27600</v>
      </c>
      <c r="P28" s="45">
        <f t="shared" si="2"/>
        <v>31700</v>
      </c>
      <c r="Q28" s="45">
        <f t="shared" si="2"/>
        <v>35700</v>
      </c>
      <c r="R28" s="45">
        <f t="shared" si="2"/>
        <v>36800</v>
      </c>
      <c r="S28" s="47">
        <f t="shared" si="2"/>
        <v>38200</v>
      </c>
    </row>
    <row r="29" spans="1:19" s="33" customFormat="1" ht="36" customHeight="1" thickBot="1">
      <c r="A29" s="160"/>
      <c r="B29" s="88">
        <f>B8</f>
        <v>75</v>
      </c>
      <c r="C29" s="90">
        <f>C8</f>
        <v>65.9</v>
      </c>
      <c r="D29" s="89">
        <f>D8</f>
        <v>33.5</v>
      </c>
      <c r="E29" s="74" t="s">
        <v>16</v>
      </c>
      <c r="F29" s="51">
        <f>IF(ROUND(ROUND($C$3*F8,-2)*$E$3,-2)&lt;4700,4700,ROUND(ROUND($C$3*F8,-2)*$E$3,-2))</f>
        <v>4700</v>
      </c>
      <c r="G29" s="45">
        <f>IF(ROUND(ROUND($C$3*G8,-2)*$E$3,-2)&lt;4700,4700,ROUND(ROUND($C$3*G8,-2)*$E$3,-2))</f>
        <v>5100</v>
      </c>
      <c r="H29" s="45">
        <f aca="true" t="shared" si="3" ref="H29:S29">IF(ROUND(ROUND($C$3*H8,-2)*$E$3,-2)&lt;4700,4700,ROUND(ROUND($C$3*H8,-2)*$E$3,-2))</f>
        <v>8500</v>
      </c>
      <c r="I29" s="45">
        <f t="shared" si="3"/>
        <v>12700</v>
      </c>
      <c r="J29" s="45">
        <f t="shared" si="3"/>
        <v>16700</v>
      </c>
      <c r="K29" s="45">
        <f t="shared" si="3"/>
        <v>18700</v>
      </c>
      <c r="L29" s="45">
        <f t="shared" si="3"/>
        <v>20600</v>
      </c>
      <c r="M29" s="45">
        <f t="shared" si="3"/>
        <v>23100</v>
      </c>
      <c r="N29" s="45">
        <f t="shared" si="3"/>
        <v>23400</v>
      </c>
      <c r="O29" s="45">
        <f t="shared" si="3"/>
        <v>24500</v>
      </c>
      <c r="P29" s="45">
        <f t="shared" si="3"/>
        <v>28600</v>
      </c>
      <c r="Q29" s="45">
        <f t="shared" si="3"/>
        <v>32600</v>
      </c>
      <c r="R29" s="45">
        <f t="shared" si="3"/>
        <v>33700</v>
      </c>
      <c r="S29" s="47">
        <f t="shared" si="3"/>
        <v>35100</v>
      </c>
    </row>
    <row r="30" spans="2:19" s="33" customFormat="1" ht="36" customHeight="1" thickBot="1">
      <c r="B30" s="88">
        <f>B9</f>
        <v>96.6</v>
      </c>
      <c r="C30" s="90">
        <f>C9</f>
        <v>87.5</v>
      </c>
      <c r="D30" s="90">
        <f>D9</f>
        <v>55.1</v>
      </c>
      <c r="E30" s="89">
        <f>E9</f>
        <v>21.6</v>
      </c>
      <c r="F30" s="74" t="s">
        <v>17</v>
      </c>
      <c r="G30" s="51">
        <f aca="true" t="shared" si="4" ref="G30:S30">IF(ROUND(ROUND($C$3*G9,-2)*$E$3,-2)&lt;4700,4700,ROUND(ROUND($C$3*G9,-2)*$E$3,-2))</f>
        <v>4700</v>
      </c>
      <c r="H30" s="45">
        <f t="shared" si="4"/>
        <v>6500</v>
      </c>
      <c r="I30" s="45">
        <f t="shared" si="4"/>
        <v>10700</v>
      </c>
      <c r="J30" s="45">
        <f t="shared" si="4"/>
        <v>14600</v>
      </c>
      <c r="K30" s="45">
        <f t="shared" si="4"/>
        <v>16800</v>
      </c>
      <c r="L30" s="45">
        <f t="shared" si="4"/>
        <v>18500</v>
      </c>
      <c r="M30" s="45">
        <f t="shared" si="4"/>
        <v>21100</v>
      </c>
      <c r="N30" s="45">
        <f t="shared" si="4"/>
        <v>21400</v>
      </c>
      <c r="O30" s="45">
        <f t="shared" si="4"/>
        <v>22600</v>
      </c>
      <c r="P30" s="45">
        <f t="shared" si="4"/>
        <v>26500</v>
      </c>
      <c r="Q30" s="45">
        <f t="shared" si="4"/>
        <v>30600</v>
      </c>
      <c r="R30" s="45">
        <f t="shared" si="4"/>
        <v>31800</v>
      </c>
      <c r="S30" s="47">
        <f t="shared" si="4"/>
        <v>33100</v>
      </c>
    </row>
    <row r="31" spans="2:19" s="33" customFormat="1" ht="36" customHeight="1" thickBot="1">
      <c r="B31" s="88">
        <f>B10</f>
        <v>129.3</v>
      </c>
      <c r="C31" s="90">
        <f>C10</f>
        <v>120.2</v>
      </c>
      <c r="D31" s="90">
        <f>D10</f>
        <v>87.8</v>
      </c>
      <c r="E31" s="90">
        <f>E10</f>
        <v>54.3</v>
      </c>
      <c r="F31" s="89">
        <f>F10</f>
        <v>32.7</v>
      </c>
      <c r="G31" s="74" t="s">
        <v>32</v>
      </c>
      <c r="H31" s="51">
        <f>IF(ROUND(ROUND($C$3*H10,-2)*$E$3,-2)&lt;4700,4700,ROUND(ROUND($C$3*H10,-2)*$E$3,-2))</f>
        <v>4700</v>
      </c>
      <c r="I31" s="45">
        <f aca="true" t="shared" si="5" ref="I31:N31">IF(ROUND(ROUND($C$3*I10,-2)*$E$3,-2)&lt;4700,4700,ROUND(ROUND($C$3*I10,-2)*$E$3,-2))</f>
        <v>7700</v>
      </c>
      <c r="J31" s="45">
        <f t="shared" si="5"/>
        <v>11600</v>
      </c>
      <c r="K31" s="45">
        <f t="shared" si="5"/>
        <v>13800</v>
      </c>
      <c r="L31" s="45">
        <f t="shared" si="5"/>
        <v>15500</v>
      </c>
      <c r="M31" s="45">
        <f t="shared" si="5"/>
        <v>18000</v>
      </c>
      <c r="N31" s="45">
        <f t="shared" si="5"/>
        <v>18300</v>
      </c>
      <c r="O31" s="45">
        <f aca="true" t="shared" si="6" ref="O31:S36">IF(ROUND(ROUND($C$3*O10,-2)*$E$3,-2)&lt;4700,4700,ROUND(ROUND($C$3*O10,-2)*$E$3,-2))</f>
        <v>19500</v>
      </c>
      <c r="P31" s="45">
        <f t="shared" si="6"/>
        <v>23500</v>
      </c>
      <c r="Q31" s="45">
        <f t="shared" si="6"/>
        <v>27500</v>
      </c>
      <c r="R31" s="45">
        <f t="shared" si="6"/>
        <v>28700</v>
      </c>
      <c r="S31" s="47">
        <f t="shared" si="6"/>
        <v>30000</v>
      </c>
    </row>
    <row r="32" spans="2:19" s="33" customFormat="1" ht="36" customHeight="1" thickBot="1">
      <c r="B32" s="88">
        <f aca="true" t="shared" si="7" ref="B32:G32">B11</f>
        <v>166.3</v>
      </c>
      <c r="C32" s="90">
        <f t="shared" si="7"/>
        <v>157.2</v>
      </c>
      <c r="D32" s="90">
        <f t="shared" si="7"/>
        <v>124.8</v>
      </c>
      <c r="E32" s="90">
        <f t="shared" si="7"/>
        <v>91.3</v>
      </c>
      <c r="F32" s="90">
        <f t="shared" si="7"/>
        <v>69.7</v>
      </c>
      <c r="G32" s="89">
        <f t="shared" si="7"/>
        <v>37</v>
      </c>
      <c r="H32" s="74" t="s">
        <v>34</v>
      </c>
      <c r="I32" s="51">
        <f aca="true" t="shared" si="8" ref="I32:N32">IF(ROUND(ROUND($C$3*I11,-2)*$E$3,-2)&lt;4700,4700,ROUND(ROUND($C$3*I11,-2)*$E$3,-2))</f>
        <v>4700</v>
      </c>
      <c r="J32" s="45">
        <f t="shared" si="8"/>
        <v>8200</v>
      </c>
      <c r="K32" s="45">
        <f t="shared" si="8"/>
        <v>10200</v>
      </c>
      <c r="L32" s="45">
        <f t="shared" si="8"/>
        <v>12100</v>
      </c>
      <c r="M32" s="45">
        <f t="shared" si="8"/>
        <v>14600</v>
      </c>
      <c r="N32" s="45">
        <f t="shared" si="8"/>
        <v>14900</v>
      </c>
      <c r="O32" s="45">
        <f t="shared" si="6"/>
        <v>16000</v>
      </c>
      <c r="P32" s="45">
        <f t="shared" si="6"/>
        <v>20100</v>
      </c>
      <c r="Q32" s="45">
        <f t="shared" si="6"/>
        <v>24100</v>
      </c>
      <c r="R32" s="45">
        <f t="shared" si="6"/>
        <v>25300</v>
      </c>
      <c r="S32" s="47">
        <f t="shared" si="6"/>
        <v>26600</v>
      </c>
    </row>
    <row r="33" spans="2:19" s="33" customFormat="1" ht="36" customHeight="1" thickBot="1">
      <c r="B33" s="88">
        <f aca="true" t="shared" si="9" ref="B33:H33">B12</f>
        <v>211.6</v>
      </c>
      <c r="C33" s="90">
        <f t="shared" si="9"/>
        <v>202.5</v>
      </c>
      <c r="D33" s="90">
        <f t="shared" si="9"/>
        <v>170.1</v>
      </c>
      <c r="E33" s="90">
        <f t="shared" si="9"/>
        <v>136.6</v>
      </c>
      <c r="F33" s="90">
        <f t="shared" si="9"/>
        <v>115</v>
      </c>
      <c r="G33" s="90">
        <f t="shared" si="9"/>
        <v>82.3</v>
      </c>
      <c r="H33" s="89">
        <f t="shared" si="9"/>
        <v>45.3</v>
      </c>
      <c r="I33" s="74" t="s">
        <v>35</v>
      </c>
      <c r="J33" s="51">
        <f>IF(ROUND(ROUND($C$3*J12,-2)*$E$3,-2)&lt;4700,4700,ROUND(ROUND($C$3*J12,-2)*$E$3,-2))</f>
        <v>4700</v>
      </c>
      <c r="K33" s="45">
        <f>IF(ROUND(ROUND($C$3*K12,-2)*$E$3,-2)&lt;4700,4700,ROUND(ROUND($C$3*K12,-2)*$E$3,-2))</f>
        <v>6100</v>
      </c>
      <c r="L33" s="45">
        <f>IF(ROUND(ROUND($C$3*L12,-2)*$E$3,-2)&lt;4700,4700,ROUND(ROUND($C$3*L12,-2)*$E$3,-2))</f>
        <v>7900</v>
      </c>
      <c r="M33" s="45">
        <f>IF(ROUND(ROUND($C$3*M12,-2)*$E$3,-2)&lt;4700,4700,ROUND(ROUND($C$3*M12,-2)*$E$3,-2))</f>
        <v>10400</v>
      </c>
      <c r="N33" s="45">
        <f>IF(ROUND(ROUND($C$3*N12,-2)*$E$3,-2)&lt;4700,4700,ROUND(ROUND($C$3*N12,-2)*$E$3,-2))</f>
        <v>10700</v>
      </c>
      <c r="O33" s="45">
        <f t="shared" si="6"/>
        <v>11800</v>
      </c>
      <c r="P33" s="45">
        <f t="shared" si="6"/>
        <v>15800</v>
      </c>
      <c r="Q33" s="45">
        <f t="shared" si="6"/>
        <v>19900</v>
      </c>
      <c r="R33" s="45">
        <f t="shared" si="6"/>
        <v>21000</v>
      </c>
      <c r="S33" s="47">
        <f t="shared" si="6"/>
        <v>22400</v>
      </c>
    </row>
    <row r="34" spans="2:19" s="33" customFormat="1" ht="36" customHeight="1" thickBot="1">
      <c r="B34" s="88">
        <f aca="true" t="shared" si="10" ref="B34:I34">B13</f>
        <v>253.8</v>
      </c>
      <c r="C34" s="90">
        <f t="shared" si="10"/>
        <v>244.7</v>
      </c>
      <c r="D34" s="90">
        <f t="shared" si="10"/>
        <v>212.3</v>
      </c>
      <c r="E34" s="90">
        <f t="shared" si="10"/>
        <v>178.8</v>
      </c>
      <c r="F34" s="90">
        <f t="shared" si="10"/>
        <v>157.2</v>
      </c>
      <c r="G34" s="90">
        <f t="shared" si="10"/>
        <v>124.5</v>
      </c>
      <c r="H34" s="90">
        <f t="shared" si="10"/>
        <v>87.5</v>
      </c>
      <c r="I34" s="89">
        <f t="shared" si="10"/>
        <v>42.2</v>
      </c>
      <c r="J34" s="74" t="s">
        <v>36</v>
      </c>
      <c r="K34" s="51">
        <f>IF(ROUND(ROUND($C$3*K13,-2)*$E$3,-2)&lt;4700,4700,ROUND(ROUND($C$3*K13,-2)*$E$3,-2))</f>
        <v>4700</v>
      </c>
      <c r="L34" s="52">
        <f>IF(ROUND(ROUND($C$3*L13,-2)*$E$3,-2)&lt;4700,4700,ROUND(ROUND($C$3*L13,-2)*$E$3,-2))</f>
        <v>4700</v>
      </c>
      <c r="M34" s="45">
        <f>IF(ROUND(ROUND($C$3*M13,-2)*$E$3,-2)&lt;4700,4700,ROUND(ROUND($C$3*M13,-2)*$E$3,-2))</f>
        <v>6400</v>
      </c>
      <c r="N34" s="45">
        <f>IF(ROUND(ROUND($C$3*N13,-2)*$E$3,-2)&lt;4700,4700,ROUND(ROUND($C$3*N13,-2)*$E$3,-2))</f>
        <v>6700</v>
      </c>
      <c r="O34" s="45">
        <f t="shared" si="6"/>
        <v>7900</v>
      </c>
      <c r="P34" s="45">
        <f t="shared" si="6"/>
        <v>11900</v>
      </c>
      <c r="Q34" s="45">
        <f t="shared" si="6"/>
        <v>15900</v>
      </c>
      <c r="R34" s="45">
        <f t="shared" si="6"/>
        <v>17100</v>
      </c>
      <c r="S34" s="47">
        <f t="shared" si="6"/>
        <v>18400</v>
      </c>
    </row>
    <row r="35" spans="2:19" s="33" customFormat="1" ht="36" customHeight="1" thickBot="1">
      <c r="B35" s="88">
        <f aca="true" t="shared" si="11" ref="B35:J35">B14</f>
        <v>276.7</v>
      </c>
      <c r="C35" s="90">
        <f t="shared" si="11"/>
        <v>267.6</v>
      </c>
      <c r="D35" s="90">
        <f t="shared" si="11"/>
        <v>235.2</v>
      </c>
      <c r="E35" s="90">
        <f t="shared" si="11"/>
        <v>201.7</v>
      </c>
      <c r="F35" s="90">
        <f t="shared" si="11"/>
        <v>180.1</v>
      </c>
      <c r="G35" s="90">
        <f t="shared" si="11"/>
        <v>147.4</v>
      </c>
      <c r="H35" s="90">
        <f t="shared" si="11"/>
        <v>110.4</v>
      </c>
      <c r="I35" s="90">
        <f t="shared" si="11"/>
        <v>65.1</v>
      </c>
      <c r="J35" s="89">
        <f t="shared" si="11"/>
        <v>22.89999999999994</v>
      </c>
      <c r="K35" s="74" t="s">
        <v>37</v>
      </c>
      <c r="L35" s="51">
        <f>IF(ROUND(ROUND($C$3*L14,-2)*$E$3,-2)&lt;4700,4700,ROUND(ROUND($C$3*L14,-2)*$E$3,-2))</f>
        <v>4700</v>
      </c>
      <c r="M35" s="52">
        <f>IF(ROUND(ROUND($C$3*M14,-2)*$E$3,-2)&lt;4700,4700,ROUND(ROUND($C$3*M14,-2)*$E$3,-2))</f>
        <v>4700</v>
      </c>
      <c r="N35" s="52">
        <f>IF(ROUND(ROUND($C$3*N14,-2)*$E$3,-2)&lt;4700,4700,ROUND(ROUND($C$3*N14,-2)*$E$3,-2))</f>
        <v>4700</v>
      </c>
      <c r="O35" s="45">
        <f t="shared" si="6"/>
        <v>5800</v>
      </c>
      <c r="P35" s="45">
        <f t="shared" si="6"/>
        <v>9700</v>
      </c>
      <c r="Q35" s="45">
        <f t="shared" si="6"/>
        <v>13900</v>
      </c>
      <c r="R35" s="45">
        <f t="shared" si="6"/>
        <v>15000</v>
      </c>
      <c r="S35" s="47">
        <f t="shared" si="6"/>
        <v>16400</v>
      </c>
    </row>
    <row r="36" spans="2:19" s="33" customFormat="1" ht="36" customHeight="1" thickBot="1">
      <c r="B36" s="88">
        <f aca="true" t="shared" si="12" ref="B36:K36">B15</f>
        <v>296</v>
      </c>
      <c r="C36" s="90">
        <f t="shared" si="12"/>
        <v>286.9</v>
      </c>
      <c r="D36" s="90">
        <f t="shared" si="12"/>
        <v>254.5</v>
      </c>
      <c r="E36" s="90">
        <f t="shared" si="12"/>
        <v>221</v>
      </c>
      <c r="F36" s="90">
        <f t="shared" si="12"/>
        <v>199.4</v>
      </c>
      <c r="G36" s="90">
        <f t="shared" si="12"/>
        <v>166.7</v>
      </c>
      <c r="H36" s="90">
        <f t="shared" si="12"/>
        <v>129.7</v>
      </c>
      <c r="I36" s="90">
        <f t="shared" si="12"/>
        <v>84.4</v>
      </c>
      <c r="J36" s="90">
        <f t="shared" si="12"/>
        <v>42.2</v>
      </c>
      <c r="K36" s="89">
        <f t="shared" si="12"/>
        <v>19.3</v>
      </c>
      <c r="L36" s="74" t="s">
        <v>38</v>
      </c>
      <c r="M36" s="51">
        <f>IF(ROUND(ROUND($C$3*M15,-2)*$E$3,-2)&lt;4700,4700,ROUND(ROUND($C$3*M15,-2)*$E$3,-2))</f>
        <v>4700</v>
      </c>
      <c r="N36" s="52">
        <f>IF(ROUND(ROUND($C$3*N15,-2)*$E$3,-2)&lt;4700,4700,ROUND(ROUND($C$3*N15,-2)*$E$3,-2))</f>
        <v>4700</v>
      </c>
      <c r="O36" s="52">
        <f t="shared" si="6"/>
        <v>4700</v>
      </c>
      <c r="P36" s="45">
        <f t="shared" si="6"/>
        <v>8000</v>
      </c>
      <c r="Q36" s="45">
        <f t="shared" si="6"/>
        <v>12000</v>
      </c>
      <c r="R36" s="45">
        <f t="shared" si="6"/>
        <v>13100</v>
      </c>
      <c r="S36" s="47">
        <f t="shared" si="6"/>
        <v>14500</v>
      </c>
    </row>
    <row r="37" spans="2:19" s="33" customFormat="1" ht="36" customHeight="1" thickBot="1">
      <c r="B37" s="88">
        <f aca="true" t="shared" si="13" ref="B37:L37">B16</f>
        <v>323.1</v>
      </c>
      <c r="C37" s="90">
        <f t="shared" si="13"/>
        <v>314</v>
      </c>
      <c r="D37" s="90">
        <f t="shared" si="13"/>
        <v>281.6</v>
      </c>
      <c r="E37" s="90">
        <f t="shared" si="13"/>
        <v>248.1</v>
      </c>
      <c r="F37" s="90">
        <f t="shared" si="13"/>
        <v>226.5</v>
      </c>
      <c r="G37" s="90">
        <f t="shared" si="13"/>
        <v>193.8</v>
      </c>
      <c r="H37" s="90">
        <f t="shared" si="13"/>
        <v>156.8</v>
      </c>
      <c r="I37" s="90">
        <f t="shared" si="13"/>
        <v>111.5</v>
      </c>
      <c r="J37" s="90">
        <f t="shared" si="13"/>
        <v>69.3</v>
      </c>
      <c r="K37" s="90">
        <f t="shared" si="13"/>
        <v>46.40000000000007</v>
      </c>
      <c r="L37" s="89">
        <f t="shared" si="13"/>
        <v>27.10000000000006</v>
      </c>
      <c r="M37" s="74" t="s">
        <v>39</v>
      </c>
      <c r="N37" s="51">
        <f aca="true" t="shared" si="14" ref="N37:S38">IF(ROUND(ROUND($C$3*N16,-2)*$E$3,-2)&lt;4700,4700,ROUND(ROUND($C$3*N16,-2)*$E$3,-2))</f>
        <v>4700</v>
      </c>
      <c r="O37" s="52">
        <f t="shared" si="14"/>
        <v>4700</v>
      </c>
      <c r="P37" s="45">
        <f t="shared" si="14"/>
        <v>5500</v>
      </c>
      <c r="Q37" s="45">
        <f t="shared" si="14"/>
        <v>9500</v>
      </c>
      <c r="R37" s="45">
        <f t="shared" si="14"/>
        <v>10700</v>
      </c>
      <c r="S37" s="47">
        <f t="shared" si="14"/>
        <v>12000</v>
      </c>
    </row>
    <row r="38" spans="2:19" s="33" customFormat="1" ht="36" customHeight="1" thickBot="1">
      <c r="B38" s="88">
        <f aca="true" t="shared" si="15" ref="B38:M38">B17</f>
        <v>326.3</v>
      </c>
      <c r="C38" s="90">
        <f t="shared" si="15"/>
        <v>317.2</v>
      </c>
      <c r="D38" s="90">
        <f t="shared" si="15"/>
        <v>284.8</v>
      </c>
      <c r="E38" s="90">
        <f t="shared" si="15"/>
        <v>251.3</v>
      </c>
      <c r="F38" s="90">
        <f t="shared" si="15"/>
        <v>229.7</v>
      </c>
      <c r="G38" s="90">
        <f t="shared" si="15"/>
        <v>197</v>
      </c>
      <c r="H38" s="90">
        <f t="shared" si="15"/>
        <v>160</v>
      </c>
      <c r="I38" s="90">
        <f t="shared" si="15"/>
        <v>114.7</v>
      </c>
      <c r="J38" s="90">
        <f t="shared" si="15"/>
        <v>72.5</v>
      </c>
      <c r="K38" s="90">
        <f t="shared" si="15"/>
        <v>49.60000000000006</v>
      </c>
      <c r="L38" s="90">
        <f t="shared" si="15"/>
        <v>30.3</v>
      </c>
      <c r="M38" s="89">
        <f t="shared" si="15"/>
        <v>3.1999999999999886</v>
      </c>
      <c r="N38" s="74" t="s">
        <v>40</v>
      </c>
      <c r="O38" s="51">
        <f t="shared" si="14"/>
        <v>4700</v>
      </c>
      <c r="P38" s="45">
        <f aca="true" t="shared" si="16" ref="P38:S39">IF(ROUND(ROUND($C$3*P17,-2)*$E$3,-2)&lt;4700,4700,ROUND(ROUND($C$3*P17,-2)*$E$3,-2))</f>
        <v>5200</v>
      </c>
      <c r="Q38" s="45">
        <f t="shared" si="16"/>
        <v>9200</v>
      </c>
      <c r="R38" s="45">
        <f t="shared" si="16"/>
        <v>10400</v>
      </c>
      <c r="S38" s="47">
        <f t="shared" si="16"/>
        <v>11700</v>
      </c>
    </row>
    <row r="39" spans="2:19" s="33" customFormat="1" ht="36" customHeight="1" thickBot="1">
      <c r="B39" s="88">
        <f aca="true" t="shared" si="17" ref="B39:N39">B18</f>
        <v>338.6</v>
      </c>
      <c r="C39" s="90">
        <f t="shared" si="17"/>
        <v>329.5</v>
      </c>
      <c r="D39" s="90">
        <f t="shared" si="17"/>
        <v>297.1</v>
      </c>
      <c r="E39" s="90">
        <f t="shared" si="17"/>
        <v>263.6</v>
      </c>
      <c r="F39" s="90">
        <f t="shared" si="17"/>
        <v>242</v>
      </c>
      <c r="G39" s="90">
        <f t="shared" si="17"/>
        <v>209.3</v>
      </c>
      <c r="H39" s="90">
        <f t="shared" si="17"/>
        <v>172.3</v>
      </c>
      <c r="I39" s="90">
        <f t="shared" si="17"/>
        <v>127</v>
      </c>
      <c r="J39" s="90">
        <f t="shared" si="17"/>
        <v>84.8</v>
      </c>
      <c r="K39" s="90">
        <f t="shared" si="17"/>
        <v>61.90000000000007</v>
      </c>
      <c r="L39" s="90">
        <f t="shared" si="17"/>
        <v>42.60000000000006</v>
      </c>
      <c r="M39" s="90">
        <f t="shared" si="17"/>
        <v>15.5</v>
      </c>
      <c r="N39" s="89">
        <f t="shared" si="17"/>
        <v>12.3</v>
      </c>
      <c r="O39" s="74" t="s">
        <v>48</v>
      </c>
      <c r="P39" s="51">
        <f t="shared" si="16"/>
        <v>4700</v>
      </c>
      <c r="Q39" s="45">
        <f t="shared" si="16"/>
        <v>8100</v>
      </c>
      <c r="R39" s="45">
        <f t="shared" si="16"/>
        <v>9200</v>
      </c>
      <c r="S39" s="47">
        <f t="shared" si="16"/>
        <v>10600</v>
      </c>
    </row>
    <row r="40" spans="2:19" s="33" customFormat="1" ht="36" customHeight="1" thickBot="1">
      <c r="B40" s="88">
        <f aca="true" t="shared" si="18" ref="B40:O40">B19</f>
        <v>381.6</v>
      </c>
      <c r="C40" s="90">
        <f t="shared" si="18"/>
        <v>372.5</v>
      </c>
      <c r="D40" s="90">
        <f t="shared" si="18"/>
        <v>340.1</v>
      </c>
      <c r="E40" s="90">
        <f t="shared" si="18"/>
        <v>306.6</v>
      </c>
      <c r="F40" s="90">
        <f t="shared" si="18"/>
        <v>285</v>
      </c>
      <c r="G40" s="90">
        <f t="shared" si="18"/>
        <v>252.3</v>
      </c>
      <c r="H40" s="90">
        <f t="shared" si="18"/>
        <v>215.3</v>
      </c>
      <c r="I40" s="90">
        <f t="shared" si="18"/>
        <v>170</v>
      </c>
      <c r="J40" s="90">
        <f t="shared" si="18"/>
        <v>127.8</v>
      </c>
      <c r="K40" s="90">
        <f t="shared" si="18"/>
        <v>104.9</v>
      </c>
      <c r="L40" s="90">
        <f t="shared" si="18"/>
        <v>85.6</v>
      </c>
      <c r="M40" s="90">
        <f t="shared" si="18"/>
        <v>58.5</v>
      </c>
      <c r="N40" s="90">
        <f t="shared" si="18"/>
        <v>55.3</v>
      </c>
      <c r="O40" s="89">
        <f t="shared" si="18"/>
        <v>43</v>
      </c>
      <c r="P40" s="74" t="s">
        <v>42</v>
      </c>
      <c r="Q40" s="51">
        <f>IF(ROUND(ROUND($C$3*Q19,-2)*$E$3,-2)&lt;4700,4700,ROUND(ROUND($C$3*Q19,-2)*$E$3,-2))</f>
        <v>4700</v>
      </c>
      <c r="R40" s="45">
        <f>IF(ROUND(ROUND($C$3*R19,-2)*$E$3,-2)&lt;4700,4700,ROUND(ROUND($C$3*R19,-2)*$E$3,-2))</f>
        <v>5200</v>
      </c>
      <c r="S40" s="47">
        <f>IF(ROUND(ROUND($C$3*S19,-2)*$E$3,-2)&lt;4700,4700,ROUND(ROUND($C$3*S19,-2)*$E$3,-2))</f>
        <v>6500</v>
      </c>
    </row>
    <row r="41" spans="2:19" s="33" customFormat="1" ht="36" customHeight="1" thickBot="1">
      <c r="B41" s="88">
        <f aca="true" t="shared" si="19" ref="B41:P41">B20</f>
        <v>425.2</v>
      </c>
      <c r="C41" s="90">
        <f t="shared" si="19"/>
        <v>416.1</v>
      </c>
      <c r="D41" s="90">
        <f t="shared" si="19"/>
        <v>383.7</v>
      </c>
      <c r="E41" s="90">
        <f t="shared" si="19"/>
        <v>350.2</v>
      </c>
      <c r="F41" s="90">
        <f t="shared" si="19"/>
        <v>328.6</v>
      </c>
      <c r="G41" s="90">
        <f t="shared" si="19"/>
        <v>295.9</v>
      </c>
      <c r="H41" s="90">
        <f t="shared" si="19"/>
        <v>258.9</v>
      </c>
      <c r="I41" s="90">
        <f t="shared" si="19"/>
        <v>213.6</v>
      </c>
      <c r="J41" s="90">
        <f t="shared" si="19"/>
        <v>171.4</v>
      </c>
      <c r="K41" s="90">
        <f t="shared" si="19"/>
        <v>148.5</v>
      </c>
      <c r="L41" s="90">
        <f t="shared" si="19"/>
        <v>129.2</v>
      </c>
      <c r="M41" s="90">
        <f t="shared" si="19"/>
        <v>102.1</v>
      </c>
      <c r="N41" s="90">
        <f t="shared" si="19"/>
        <v>98.9</v>
      </c>
      <c r="O41" s="90">
        <f t="shared" si="19"/>
        <v>86.6</v>
      </c>
      <c r="P41" s="89">
        <f t="shared" si="19"/>
        <v>43.60000000000006</v>
      </c>
      <c r="Q41" s="74" t="s">
        <v>43</v>
      </c>
      <c r="R41" s="51">
        <f>IF(ROUND(ROUND($C$3*R20,-2)*$E$3,-2)&lt;4700,4700,ROUND(ROUND($C$3*R20,-2)*$E$3,-2))</f>
        <v>4700</v>
      </c>
      <c r="S41" s="91">
        <f>IF(ROUND(ROUND($C$3*S20,-2)*$E$3,-2)&lt;4700,4700,ROUND(ROUND($C$3*S20,-2)*$E$3,-2))</f>
        <v>4700</v>
      </c>
    </row>
    <row r="42" spans="2:19" s="33" customFormat="1" ht="36" customHeight="1" thickBot="1">
      <c r="B42" s="88">
        <f aca="true" t="shared" si="20" ref="B42:Q42">B21</f>
        <v>437.6</v>
      </c>
      <c r="C42" s="90">
        <f t="shared" si="20"/>
        <v>428.5</v>
      </c>
      <c r="D42" s="90">
        <f t="shared" si="20"/>
        <v>396.1</v>
      </c>
      <c r="E42" s="90">
        <f t="shared" si="20"/>
        <v>362.6</v>
      </c>
      <c r="F42" s="90">
        <f t="shared" si="20"/>
        <v>341</v>
      </c>
      <c r="G42" s="90">
        <f t="shared" si="20"/>
        <v>308.3</v>
      </c>
      <c r="H42" s="90">
        <f t="shared" si="20"/>
        <v>271.3</v>
      </c>
      <c r="I42" s="90">
        <f t="shared" si="20"/>
        <v>226</v>
      </c>
      <c r="J42" s="90">
        <f t="shared" si="20"/>
        <v>183.8</v>
      </c>
      <c r="K42" s="90">
        <f t="shared" si="20"/>
        <v>160.9</v>
      </c>
      <c r="L42" s="90">
        <f t="shared" si="20"/>
        <v>141.6</v>
      </c>
      <c r="M42" s="90">
        <f t="shared" si="20"/>
        <v>114.5</v>
      </c>
      <c r="N42" s="90">
        <f t="shared" si="20"/>
        <v>111.3</v>
      </c>
      <c r="O42" s="90">
        <f t="shared" si="20"/>
        <v>99</v>
      </c>
      <c r="P42" s="90">
        <f t="shared" si="20"/>
        <v>56</v>
      </c>
      <c r="Q42" s="89">
        <f t="shared" si="20"/>
        <v>12.4</v>
      </c>
      <c r="R42" s="74" t="s">
        <v>49</v>
      </c>
      <c r="S42" s="53">
        <f>IF(ROUND(ROUND($C$3*S21,-2)*$E$3,-2)&lt;4700,4700,ROUND(ROUND($C$3*S21,-2)*$E$3,-2))</f>
        <v>4700</v>
      </c>
    </row>
    <row r="43" spans="2:19" s="33" customFormat="1" ht="36" customHeight="1" thickBot="1">
      <c r="B43" s="92">
        <f aca="true" t="shared" si="21" ref="B43:R43">B22</f>
        <v>451.9</v>
      </c>
      <c r="C43" s="93">
        <f t="shared" si="21"/>
        <v>442.8</v>
      </c>
      <c r="D43" s="93">
        <f t="shared" si="21"/>
        <v>410.4</v>
      </c>
      <c r="E43" s="93">
        <f t="shared" si="21"/>
        <v>376.9</v>
      </c>
      <c r="F43" s="93">
        <f t="shared" si="21"/>
        <v>355.3</v>
      </c>
      <c r="G43" s="93">
        <f t="shared" si="21"/>
        <v>322.6</v>
      </c>
      <c r="H43" s="93">
        <f t="shared" si="21"/>
        <v>285.6</v>
      </c>
      <c r="I43" s="93">
        <f t="shared" si="21"/>
        <v>240.3</v>
      </c>
      <c r="J43" s="93">
        <f t="shared" si="21"/>
        <v>198.1</v>
      </c>
      <c r="K43" s="93">
        <f t="shared" si="21"/>
        <v>175.2</v>
      </c>
      <c r="L43" s="93">
        <f t="shared" si="21"/>
        <v>155.9</v>
      </c>
      <c r="M43" s="93">
        <f t="shared" si="21"/>
        <v>128.8</v>
      </c>
      <c r="N43" s="93">
        <f t="shared" si="21"/>
        <v>125.6</v>
      </c>
      <c r="O43" s="93">
        <f t="shared" si="21"/>
        <v>113.3</v>
      </c>
      <c r="P43" s="93">
        <f t="shared" si="21"/>
        <v>70.3</v>
      </c>
      <c r="Q43" s="93">
        <f t="shared" si="21"/>
        <v>26.699999999999925</v>
      </c>
      <c r="R43" s="94">
        <f t="shared" si="21"/>
        <v>14.299999999999947</v>
      </c>
      <c r="S43" s="74" t="s">
        <v>50</v>
      </c>
    </row>
  </sheetData>
  <mergeCells count="4">
    <mergeCell ref="Q25:S25"/>
    <mergeCell ref="A26:A29"/>
    <mergeCell ref="B23:J23"/>
    <mergeCell ref="B24:I24"/>
  </mergeCells>
  <printOptions/>
  <pageMargins left="0.3937007874015748" right="0.2362204724409449" top="1.3779527559055118" bottom="0.984251968503937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S42"/>
  <sheetViews>
    <sheetView zoomScale="55" zoomScaleNormal="55" workbookViewId="0" topLeftCell="A23">
      <selection activeCell="E38" sqref="E38"/>
    </sheetView>
  </sheetViews>
  <sheetFormatPr defaultColWidth="8.88671875" defaultRowHeight="30" customHeight="1"/>
  <cols>
    <col min="1" max="1" width="7.21484375" style="72" bestFit="1" customWidth="1"/>
    <col min="2" max="16384" width="10.77734375" style="72" customWidth="1"/>
  </cols>
  <sheetData>
    <row r="1" ht="30" customHeight="1" hidden="1"/>
    <row r="2" spans="3:6" s="26" customFormat="1" ht="19.5" hidden="1">
      <c r="C2" s="84" t="s">
        <v>99</v>
      </c>
      <c r="D2" s="84" t="s">
        <v>100</v>
      </c>
      <c r="E2" s="84" t="s">
        <v>101</v>
      </c>
      <c r="F2" s="21"/>
    </row>
    <row r="3" spans="3:5" s="25" customFormat="1" ht="16.5" hidden="1">
      <c r="C3" s="85">
        <v>89.95</v>
      </c>
      <c r="D3" s="85">
        <v>0.99</v>
      </c>
      <c r="E3" s="86">
        <v>1.035</v>
      </c>
    </row>
    <row r="4" ht="30" customHeight="1" hidden="1"/>
    <row r="5" spans="2:19" ht="30" customHeight="1" hidden="1">
      <c r="B5" s="23" t="s">
        <v>11</v>
      </c>
      <c r="C5" s="23">
        <v>9.1</v>
      </c>
      <c r="D5" s="23">
        <v>41.5</v>
      </c>
      <c r="E5" s="23">
        <v>75</v>
      </c>
      <c r="F5" s="23">
        <v>96.6</v>
      </c>
      <c r="G5" s="23">
        <v>129.3</v>
      </c>
      <c r="H5" s="23">
        <v>166.3</v>
      </c>
      <c r="I5" s="23">
        <v>211.6</v>
      </c>
      <c r="J5" s="23">
        <v>253.8</v>
      </c>
      <c r="K5" s="23">
        <v>276.7</v>
      </c>
      <c r="L5" s="23">
        <v>296</v>
      </c>
      <c r="M5" s="23">
        <v>323.1</v>
      </c>
      <c r="N5" s="23">
        <v>326.3</v>
      </c>
      <c r="O5" s="23">
        <v>338.6</v>
      </c>
      <c r="P5" s="23">
        <v>381.6</v>
      </c>
      <c r="Q5" s="23">
        <v>425.2</v>
      </c>
      <c r="R5" s="23">
        <v>437.6</v>
      </c>
      <c r="S5" s="23">
        <v>451.9</v>
      </c>
    </row>
    <row r="6" spans="2:19" ht="30" customHeight="1" hidden="1">
      <c r="B6" s="23">
        <v>9.1</v>
      </c>
      <c r="C6" s="23" t="s">
        <v>13</v>
      </c>
      <c r="D6" s="23">
        <v>32.4</v>
      </c>
      <c r="E6" s="23">
        <v>65.9</v>
      </c>
      <c r="F6" s="23">
        <v>87.5</v>
      </c>
      <c r="G6" s="23">
        <v>120.2</v>
      </c>
      <c r="H6" s="23">
        <v>157.2</v>
      </c>
      <c r="I6" s="23">
        <v>202.5</v>
      </c>
      <c r="J6" s="23">
        <v>244.7</v>
      </c>
      <c r="K6" s="23">
        <v>267.6</v>
      </c>
      <c r="L6" s="23">
        <v>286.9</v>
      </c>
      <c r="M6" s="23">
        <v>314</v>
      </c>
      <c r="N6" s="23">
        <v>317.2</v>
      </c>
      <c r="O6" s="23">
        <v>329.5</v>
      </c>
      <c r="P6" s="23">
        <v>372.5</v>
      </c>
      <c r="Q6" s="23">
        <v>416.1</v>
      </c>
      <c r="R6" s="23">
        <v>428.5</v>
      </c>
      <c r="S6" s="23">
        <v>442.8</v>
      </c>
    </row>
    <row r="7" spans="2:19" ht="30" customHeight="1" hidden="1">
      <c r="B7" s="23">
        <v>41.5</v>
      </c>
      <c r="C7" s="23">
        <v>32.4</v>
      </c>
      <c r="D7" s="23" t="s">
        <v>15</v>
      </c>
      <c r="E7" s="23">
        <v>33.5</v>
      </c>
      <c r="F7" s="23">
        <v>55.1</v>
      </c>
      <c r="G7" s="23">
        <v>87.8</v>
      </c>
      <c r="H7" s="23">
        <v>124.8</v>
      </c>
      <c r="I7" s="23">
        <v>170.1</v>
      </c>
      <c r="J7" s="23">
        <v>212.3</v>
      </c>
      <c r="K7" s="23">
        <v>235.2</v>
      </c>
      <c r="L7" s="23">
        <v>254.5</v>
      </c>
      <c r="M7" s="23">
        <v>281.6</v>
      </c>
      <c r="N7" s="23">
        <v>284.8</v>
      </c>
      <c r="O7" s="23">
        <v>297.1</v>
      </c>
      <c r="P7" s="23">
        <v>340.1</v>
      </c>
      <c r="Q7" s="23">
        <v>383.7</v>
      </c>
      <c r="R7" s="23">
        <v>396.1</v>
      </c>
      <c r="S7" s="23">
        <v>410.4</v>
      </c>
    </row>
    <row r="8" spans="2:19" ht="30" customHeight="1" hidden="1">
      <c r="B8" s="23">
        <v>75</v>
      </c>
      <c r="C8" s="23">
        <v>65.9</v>
      </c>
      <c r="D8" s="23">
        <v>33.5</v>
      </c>
      <c r="E8" s="23" t="s">
        <v>16</v>
      </c>
      <c r="F8" s="23">
        <v>21.6</v>
      </c>
      <c r="G8" s="23">
        <v>54.3</v>
      </c>
      <c r="H8" s="23">
        <v>91.3</v>
      </c>
      <c r="I8" s="23">
        <v>136.6</v>
      </c>
      <c r="J8" s="23">
        <v>178.8</v>
      </c>
      <c r="K8" s="23">
        <v>201.7</v>
      </c>
      <c r="L8" s="23">
        <v>221</v>
      </c>
      <c r="M8" s="23">
        <v>248.1</v>
      </c>
      <c r="N8" s="23">
        <v>251.3</v>
      </c>
      <c r="O8" s="23">
        <v>263.6</v>
      </c>
      <c r="P8" s="23">
        <v>306.6</v>
      </c>
      <c r="Q8" s="23">
        <v>350.2</v>
      </c>
      <c r="R8" s="23">
        <v>362.6</v>
      </c>
      <c r="S8" s="23">
        <v>376.9</v>
      </c>
    </row>
    <row r="9" spans="2:19" ht="30" customHeight="1" hidden="1">
      <c r="B9" s="23">
        <v>96.6</v>
      </c>
      <c r="C9" s="23">
        <v>87.5</v>
      </c>
      <c r="D9" s="23">
        <v>55.1</v>
      </c>
      <c r="E9" s="23">
        <v>21.6</v>
      </c>
      <c r="F9" s="23" t="s">
        <v>17</v>
      </c>
      <c r="G9" s="23">
        <v>32.7</v>
      </c>
      <c r="H9" s="23">
        <v>69.7</v>
      </c>
      <c r="I9" s="23">
        <v>115</v>
      </c>
      <c r="J9" s="23">
        <v>157.2</v>
      </c>
      <c r="K9" s="23">
        <v>180.1</v>
      </c>
      <c r="L9" s="23">
        <v>199.4</v>
      </c>
      <c r="M9" s="23">
        <v>226.5</v>
      </c>
      <c r="N9" s="23">
        <v>229.7</v>
      </c>
      <c r="O9" s="23">
        <v>242</v>
      </c>
      <c r="P9" s="23">
        <v>285</v>
      </c>
      <c r="Q9" s="23">
        <v>328.6</v>
      </c>
      <c r="R9" s="23">
        <v>341</v>
      </c>
      <c r="S9" s="23">
        <v>355.3</v>
      </c>
    </row>
    <row r="10" spans="2:19" ht="30" customHeight="1" hidden="1">
      <c r="B10" s="23">
        <v>129.3</v>
      </c>
      <c r="C10" s="23">
        <v>120.2</v>
      </c>
      <c r="D10" s="23">
        <v>87.8</v>
      </c>
      <c r="E10" s="23">
        <v>54.3</v>
      </c>
      <c r="F10" s="23">
        <v>32.7</v>
      </c>
      <c r="G10" s="23" t="s">
        <v>32</v>
      </c>
      <c r="H10" s="23">
        <v>37</v>
      </c>
      <c r="I10" s="23">
        <v>82.3</v>
      </c>
      <c r="J10" s="23">
        <v>124.5</v>
      </c>
      <c r="K10" s="23">
        <v>147.4</v>
      </c>
      <c r="L10" s="23">
        <v>166.7</v>
      </c>
      <c r="M10" s="23">
        <v>193.8</v>
      </c>
      <c r="N10" s="23">
        <v>197</v>
      </c>
      <c r="O10" s="23">
        <v>209.3</v>
      </c>
      <c r="P10" s="23">
        <v>252.3</v>
      </c>
      <c r="Q10" s="23">
        <v>295.9</v>
      </c>
      <c r="R10" s="23">
        <v>308.3</v>
      </c>
      <c r="S10" s="23">
        <v>322.6</v>
      </c>
    </row>
    <row r="11" spans="2:19" ht="30" customHeight="1" hidden="1">
      <c r="B11" s="23">
        <v>166.3</v>
      </c>
      <c r="C11" s="23">
        <v>157.2</v>
      </c>
      <c r="D11" s="23">
        <v>124.8</v>
      </c>
      <c r="E11" s="23">
        <v>91.3</v>
      </c>
      <c r="F11" s="23">
        <v>69.7</v>
      </c>
      <c r="G11" s="23">
        <v>37</v>
      </c>
      <c r="H11" s="23" t="s">
        <v>34</v>
      </c>
      <c r="I11" s="23">
        <v>45.3</v>
      </c>
      <c r="J11" s="23">
        <v>87.5</v>
      </c>
      <c r="K11" s="23">
        <v>110.4</v>
      </c>
      <c r="L11" s="23">
        <v>129.7</v>
      </c>
      <c r="M11" s="23">
        <v>156.8</v>
      </c>
      <c r="N11" s="23">
        <v>160</v>
      </c>
      <c r="O11" s="23">
        <v>172.3</v>
      </c>
      <c r="P11" s="23">
        <v>215.3</v>
      </c>
      <c r="Q11" s="23">
        <v>258.9</v>
      </c>
      <c r="R11" s="23">
        <v>271.3</v>
      </c>
      <c r="S11" s="23">
        <v>285.6</v>
      </c>
    </row>
    <row r="12" spans="2:19" ht="30" customHeight="1" hidden="1">
      <c r="B12" s="23">
        <v>211.6</v>
      </c>
      <c r="C12" s="23">
        <v>202.5</v>
      </c>
      <c r="D12" s="23">
        <v>170.1</v>
      </c>
      <c r="E12" s="23">
        <v>136.6</v>
      </c>
      <c r="F12" s="23">
        <v>115</v>
      </c>
      <c r="G12" s="23">
        <v>82.3</v>
      </c>
      <c r="H12" s="23">
        <v>45.3</v>
      </c>
      <c r="I12" s="23" t="s">
        <v>35</v>
      </c>
      <c r="J12" s="23">
        <v>42.2</v>
      </c>
      <c r="K12" s="23">
        <v>65.1</v>
      </c>
      <c r="L12" s="23">
        <v>84.4</v>
      </c>
      <c r="M12" s="23">
        <v>111.5</v>
      </c>
      <c r="N12" s="23">
        <v>114.7</v>
      </c>
      <c r="O12" s="23">
        <v>127</v>
      </c>
      <c r="P12" s="23">
        <v>170</v>
      </c>
      <c r="Q12" s="23">
        <v>213.6</v>
      </c>
      <c r="R12" s="23">
        <v>226</v>
      </c>
      <c r="S12" s="23">
        <v>240.3</v>
      </c>
    </row>
    <row r="13" spans="2:19" ht="30" customHeight="1" hidden="1">
      <c r="B13" s="23">
        <v>253.8</v>
      </c>
      <c r="C13" s="23">
        <v>244.7</v>
      </c>
      <c r="D13" s="23">
        <v>212.3</v>
      </c>
      <c r="E13" s="23">
        <v>178.8</v>
      </c>
      <c r="F13" s="23">
        <v>157.2</v>
      </c>
      <c r="G13" s="23">
        <v>124.5</v>
      </c>
      <c r="H13" s="23">
        <v>87.5</v>
      </c>
      <c r="I13" s="23">
        <v>42.2</v>
      </c>
      <c r="J13" s="23" t="s">
        <v>36</v>
      </c>
      <c r="K13" s="23">
        <v>22.89999999999994</v>
      </c>
      <c r="L13" s="23">
        <v>42.2</v>
      </c>
      <c r="M13" s="23">
        <v>69.3</v>
      </c>
      <c r="N13" s="23">
        <v>72.5</v>
      </c>
      <c r="O13" s="23">
        <v>84.8</v>
      </c>
      <c r="P13" s="23">
        <v>127.8</v>
      </c>
      <c r="Q13" s="23">
        <v>171.4</v>
      </c>
      <c r="R13" s="23">
        <v>183.8</v>
      </c>
      <c r="S13" s="23">
        <v>198.1</v>
      </c>
    </row>
    <row r="14" spans="2:19" ht="30" customHeight="1" hidden="1">
      <c r="B14" s="23">
        <v>276.7</v>
      </c>
      <c r="C14" s="23">
        <v>267.6</v>
      </c>
      <c r="D14" s="23">
        <v>235.2</v>
      </c>
      <c r="E14" s="23">
        <v>201.7</v>
      </c>
      <c r="F14" s="23">
        <v>180.1</v>
      </c>
      <c r="G14" s="23">
        <v>147.4</v>
      </c>
      <c r="H14" s="23">
        <v>110.4</v>
      </c>
      <c r="I14" s="23">
        <v>65.1</v>
      </c>
      <c r="J14" s="23">
        <v>22.89999999999994</v>
      </c>
      <c r="K14" s="23" t="s">
        <v>37</v>
      </c>
      <c r="L14" s="23">
        <v>19.3</v>
      </c>
      <c r="M14" s="23">
        <v>46.40000000000007</v>
      </c>
      <c r="N14" s="23">
        <v>49.60000000000006</v>
      </c>
      <c r="O14" s="23">
        <v>61.90000000000007</v>
      </c>
      <c r="P14" s="23">
        <v>104.9</v>
      </c>
      <c r="Q14" s="23">
        <v>148.5</v>
      </c>
      <c r="R14" s="23">
        <v>160.9</v>
      </c>
      <c r="S14" s="23">
        <v>175.2</v>
      </c>
    </row>
    <row r="15" spans="2:19" ht="30" customHeight="1" hidden="1">
      <c r="B15" s="23">
        <v>296</v>
      </c>
      <c r="C15" s="23">
        <v>286.9</v>
      </c>
      <c r="D15" s="23">
        <v>254.5</v>
      </c>
      <c r="E15" s="23">
        <v>221</v>
      </c>
      <c r="F15" s="23">
        <v>199.4</v>
      </c>
      <c r="G15" s="23">
        <v>166.7</v>
      </c>
      <c r="H15" s="23">
        <v>129.7</v>
      </c>
      <c r="I15" s="23">
        <v>84.4</v>
      </c>
      <c r="J15" s="23">
        <v>42.2</v>
      </c>
      <c r="K15" s="23">
        <v>19.3</v>
      </c>
      <c r="L15" s="23" t="s">
        <v>38</v>
      </c>
      <c r="M15" s="23">
        <v>27.10000000000006</v>
      </c>
      <c r="N15" s="23">
        <v>30.3</v>
      </c>
      <c r="O15" s="23">
        <v>42.60000000000006</v>
      </c>
      <c r="P15" s="23">
        <v>85.6</v>
      </c>
      <c r="Q15" s="23">
        <v>129.2</v>
      </c>
      <c r="R15" s="23">
        <v>141.6</v>
      </c>
      <c r="S15" s="23">
        <v>155.9</v>
      </c>
    </row>
    <row r="16" spans="2:19" ht="30" customHeight="1" hidden="1">
      <c r="B16" s="23">
        <v>323.1</v>
      </c>
      <c r="C16" s="23">
        <v>314</v>
      </c>
      <c r="D16" s="23">
        <v>281.6</v>
      </c>
      <c r="E16" s="23">
        <v>248.1</v>
      </c>
      <c r="F16" s="23">
        <v>226.5</v>
      </c>
      <c r="G16" s="23">
        <v>193.8</v>
      </c>
      <c r="H16" s="23">
        <v>156.8</v>
      </c>
      <c r="I16" s="23">
        <v>111.5</v>
      </c>
      <c r="J16" s="23">
        <v>69.3</v>
      </c>
      <c r="K16" s="23">
        <v>46.40000000000007</v>
      </c>
      <c r="L16" s="23">
        <v>27.10000000000006</v>
      </c>
      <c r="M16" s="23" t="s">
        <v>39</v>
      </c>
      <c r="N16" s="23">
        <v>3.1999999999999886</v>
      </c>
      <c r="O16" s="23">
        <v>15.5</v>
      </c>
      <c r="P16" s="23">
        <v>58.5</v>
      </c>
      <c r="Q16" s="23">
        <v>102.1</v>
      </c>
      <c r="R16" s="23">
        <v>114.5</v>
      </c>
      <c r="S16" s="23">
        <v>128.8</v>
      </c>
    </row>
    <row r="17" spans="2:19" ht="30" customHeight="1" hidden="1">
      <c r="B17" s="23">
        <v>326.3</v>
      </c>
      <c r="C17" s="23">
        <v>317.2</v>
      </c>
      <c r="D17" s="23">
        <v>284.8</v>
      </c>
      <c r="E17" s="23">
        <v>251.3</v>
      </c>
      <c r="F17" s="23">
        <v>229.7</v>
      </c>
      <c r="G17" s="23">
        <v>197</v>
      </c>
      <c r="H17" s="23">
        <v>160</v>
      </c>
      <c r="I17" s="23">
        <v>114.7</v>
      </c>
      <c r="J17" s="23">
        <v>72.5</v>
      </c>
      <c r="K17" s="23">
        <v>49.60000000000006</v>
      </c>
      <c r="L17" s="23">
        <v>30.3</v>
      </c>
      <c r="M17" s="23">
        <v>3.1999999999999886</v>
      </c>
      <c r="N17" s="23" t="s">
        <v>40</v>
      </c>
      <c r="O17" s="23">
        <v>12.3</v>
      </c>
      <c r="P17" s="23">
        <v>55.3</v>
      </c>
      <c r="Q17" s="23">
        <v>98.9</v>
      </c>
      <c r="R17" s="23">
        <v>111.3</v>
      </c>
      <c r="S17" s="23">
        <v>125.6</v>
      </c>
    </row>
    <row r="18" spans="2:19" ht="30" customHeight="1" hidden="1">
      <c r="B18" s="23">
        <v>338.6</v>
      </c>
      <c r="C18" s="23">
        <v>329.5</v>
      </c>
      <c r="D18" s="23">
        <v>297.1</v>
      </c>
      <c r="E18" s="23">
        <v>263.6</v>
      </c>
      <c r="F18" s="23">
        <v>242</v>
      </c>
      <c r="G18" s="23">
        <v>209.3</v>
      </c>
      <c r="H18" s="23">
        <v>172.3</v>
      </c>
      <c r="I18" s="23">
        <v>127</v>
      </c>
      <c r="J18" s="23">
        <v>84.8</v>
      </c>
      <c r="K18" s="23">
        <v>61.90000000000007</v>
      </c>
      <c r="L18" s="23">
        <v>42.60000000000006</v>
      </c>
      <c r="M18" s="23">
        <v>15.5</v>
      </c>
      <c r="N18" s="23">
        <v>12.3</v>
      </c>
      <c r="O18" s="23" t="s">
        <v>48</v>
      </c>
      <c r="P18" s="23">
        <v>43</v>
      </c>
      <c r="Q18" s="23">
        <v>86.6</v>
      </c>
      <c r="R18" s="23">
        <v>99</v>
      </c>
      <c r="S18" s="23">
        <v>113.3</v>
      </c>
    </row>
    <row r="19" spans="2:19" ht="30" customHeight="1" hidden="1">
      <c r="B19" s="23">
        <v>381.6</v>
      </c>
      <c r="C19" s="23">
        <v>372.5</v>
      </c>
      <c r="D19" s="23">
        <v>340.1</v>
      </c>
      <c r="E19" s="23">
        <v>306.6</v>
      </c>
      <c r="F19" s="23">
        <v>285</v>
      </c>
      <c r="G19" s="23">
        <v>252.3</v>
      </c>
      <c r="H19" s="23">
        <v>215.3</v>
      </c>
      <c r="I19" s="23">
        <v>170</v>
      </c>
      <c r="J19" s="23">
        <v>127.8</v>
      </c>
      <c r="K19" s="23">
        <v>104.9</v>
      </c>
      <c r="L19" s="23">
        <v>85.6</v>
      </c>
      <c r="M19" s="23">
        <v>58.5</v>
      </c>
      <c r="N19" s="23">
        <v>55.3</v>
      </c>
      <c r="O19" s="23">
        <v>43</v>
      </c>
      <c r="P19" s="23" t="s">
        <v>42</v>
      </c>
      <c r="Q19" s="23">
        <v>43.60000000000006</v>
      </c>
      <c r="R19" s="23">
        <v>56</v>
      </c>
      <c r="S19" s="23">
        <v>70.3</v>
      </c>
    </row>
    <row r="20" spans="2:19" ht="30" customHeight="1" hidden="1">
      <c r="B20" s="23">
        <v>425.2</v>
      </c>
      <c r="C20" s="23">
        <v>416.1</v>
      </c>
      <c r="D20" s="23">
        <v>383.7</v>
      </c>
      <c r="E20" s="23">
        <v>350.2</v>
      </c>
      <c r="F20" s="23">
        <v>328.6</v>
      </c>
      <c r="G20" s="23">
        <v>295.9</v>
      </c>
      <c r="H20" s="23">
        <v>258.9</v>
      </c>
      <c r="I20" s="23">
        <v>213.6</v>
      </c>
      <c r="J20" s="23">
        <v>171.4</v>
      </c>
      <c r="K20" s="23">
        <v>148.5</v>
      </c>
      <c r="L20" s="23">
        <v>129.2</v>
      </c>
      <c r="M20" s="23">
        <v>102.1</v>
      </c>
      <c r="N20" s="23">
        <v>98.9</v>
      </c>
      <c r="O20" s="23">
        <v>86.6</v>
      </c>
      <c r="P20" s="23">
        <v>43.60000000000006</v>
      </c>
      <c r="Q20" s="23" t="s">
        <v>43</v>
      </c>
      <c r="R20" s="23">
        <v>12.4</v>
      </c>
      <c r="S20" s="23">
        <v>26.699999999999925</v>
      </c>
    </row>
    <row r="21" spans="2:19" ht="30" customHeight="1" hidden="1">
      <c r="B21" s="23">
        <v>437.6</v>
      </c>
      <c r="C21" s="23">
        <v>428.5</v>
      </c>
      <c r="D21" s="23">
        <v>396.1</v>
      </c>
      <c r="E21" s="23">
        <v>362.6</v>
      </c>
      <c r="F21" s="23">
        <v>341</v>
      </c>
      <c r="G21" s="23">
        <v>308.3</v>
      </c>
      <c r="H21" s="23">
        <v>271.3</v>
      </c>
      <c r="I21" s="23">
        <v>226</v>
      </c>
      <c r="J21" s="23">
        <v>183.8</v>
      </c>
      <c r="K21" s="23">
        <v>160.9</v>
      </c>
      <c r="L21" s="23">
        <v>141.6</v>
      </c>
      <c r="M21" s="23">
        <v>114.5</v>
      </c>
      <c r="N21" s="23">
        <v>111.3</v>
      </c>
      <c r="O21" s="23">
        <v>99</v>
      </c>
      <c r="P21" s="23">
        <v>56</v>
      </c>
      <c r="Q21" s="23">
        <v>12.4</v>
      </c>
      <c r="R21" s="23" t="s">
        <v>49</v>
      </c>
      <c r="S21" s="23">
        <v>14.299999999999947</v>
      </c>
    </row>
    <row r="22" spans="2:19" ht="30" customHeight="1" hidden="1">
      <c r="B22" s="23">
        <v>451.9</v>
      </c>
      <c r="C22" s="23">
        <v>442.8</v>
      </c>
      <c r="D22" s="23">
        <v>410.4</v>
      </c>
      <c r="E22" s="23">
        <v>376.9</v>
      </c>
      <c r="F22" s="23">
        <v>355.3</v>
      </c>
      <c r="G22" s="23">
        <v>322.6</v>
      </c>
      <c r="H22" s="23">
        <v>285.6</v>
      </c>
      <c r="I22" s="23">
        <v>240.3</v>
      </c>
      <c r="J22" s="23">
        <v>198.1</v>
      </c>
      <c r="K22" s="23">
        <v>175.2</v>
      </c>
      <c r="L22" s="23">
        <v>155.9</v>
      </c>
      <c r="M22" s="23">
        <v>128.8</v>
      </c>
      <c r="N22" s="23">
        <v>125.6</v>
      </c>
      <c r="O22" s="23">
        <v>113.3</v>
      </c>
      <c r="P22" s="23">
        <v>70.3</v>
      </c>
      <c r="Q22" s="23">
        <v>26.699999999999925</v>
      </c>
      <c r="R22" s="23">
        <v>14.299999999999947</v>
      </c>
      <c r="S22" s="23" t="s">
        <v>50</v>
      </c>
    </row>
    <row r="23" spans="2:9" s="26" customFormat="1" ht="25.5">
      <c r="B23" s="157" t="s">
        <v>104</v>
      </c>
      <c r="C23" s="157"/>
      <c r="D23" s="157"/>
      <c r="E23" s="157"/>
      <c r="F23" s="157"/>
      <c r="G23" s="157"/>
      <c r="H23" s="157"/>
      <c r="I23" s="157"/>
    </row>
    <row r="24" spans="17:19" s="33" customFormat="1" ht="20.25" thickBot="1">
      <c r="Q24" s="159" t="s">
        <v>10</v>
      </c>
      <c r="R24" s="159"/>
      <c r="S24" s="159"/>
    </row>
    <row r="25" spans="1:19" s="33" customFormat="1" ht="36" customHeight="1" thickBot="1">
      <c r="A25" s="160" t="s">
        <v>91</v>
      </c>
      <c r="B25" s="74" t="s">
        <v>11</v>
      </c>
      <c r="C25" s="49">
        <f>IF(ROUND(ROUND($C$3*C5,-2)*$D$3,-2)&lt;4700,4700,ROUND(ROUND($C$3*C5,-2)*$D$3,-2))</f>
        <v>4700</v>
      </c>
      <c r="D25" s="50">
        <f>IF(ROUND(ROUND($C$3*D5,-2)*$D$3,-2)&lt;4700,4700,ROUND(ROUND($C$3*D5,-2)*$D$3,-2))</f>
        <v>4700</v>
      </c>
      <c r="E25" s="43">
        <f>IF(ROUND(ROUND($C$3*E5,-2)*$D$3,-2)&lt;4700,4700,ROUND(ROUND($C$3*E5,-2)*$D$3,-2))</f>
        <v>6600</v>
      </c>
      <c r="F25" s="43">
        <f>IF(ROUND(ROUND($C$3*F5,-2)*$D$3,-2)&lt;4700,4700,ROUND(ROUND($C$3*F5,-2)*$D$3,-2))</f>
        <v>8600</v>
      </c>
      <c r="G25" s="43">
        <f aca="true" t="shared" si="0" ref="G25:R25">IF(ROUND(ROUND($C$3*G5,-2)*$D$3,-2)&lt;4700,4700,ROUND(ROUND($C$3*G5,-2)*$D$3,-2))</f>
        <v>11500</v>
      </c>
      <c r="H25" s="43">
        <f t="shared" si="0"/>
        <v>14900</v>
      </c>
      <c r="I25" s="43">
        <f t="shared" si="0"/>
        <v>18800</v>
      </c>
      <c r="J25" s="43">
        <f t="shared" si="0"/>
        <v>22600</v>
      </c>
      <c r="K25" s="43">
        <f t="shared" si="0"/>
        <v>24700</v>
      </c>
      <c r="L25" s="43">
        <f t="shared" si="0"/>
        <v>26300</v>
      </c>
      <c r="M25" s="43">
        <f t="shared" si="0"/>
        <v>28800</v>
      </c>
      <c r="N25" s="43">
        <f t="shared" si="0"/>
        <v>29100</v>
      </c>
      <c r="O25" s="43">
        <f t="shared" si="0"/>
        <v>30200</v>
      </c>
      <c r="P25" s="43">
        <f t="shared" si="0"/>
        <v>34000</v>
      </c>
      <c r="Q25" s="43">
        <f t="shared" si="0"/>
        <v>37800</v>
      </c>
      <c r="R25" s="43">
        <f t="shared" si="0"/>
        <v>39000</v>
      </c>
      <c r="S25" s="44">
        <f>IF(ROUND(ROUND($C$3*S5,-2)*$D$3,-2)&lt;4700,4700,ROUND(ROUND($C$3*S5,-2)*$D$3,-2))</f>
        <v>40200</v>
      </c>
    </row>
    <row r="26" spans="1:19" s="33" customFormat="1" ht="36" customHeight="1" thickBot="1">
      <c r="A26" s="160"/>
      <c r="B26" s="87">
        <f aca="true" t="shared" si="1" ref="B26:B42">B6</f>
        <v>9.1</v>
      </c>
      <c r="C26" s="74" t="s">
        <v>13</v>
      </c>
      <c r="D26" s="51">
        <f>IF(ROUND(ROUND($C$3*D6,-2)*$D$3,-2)&lt;4700,4700,ROUND(ROUND($C$3*D6,-2)*$D$3,-2))</f>
        <v>4700</v>
      </c>
      <c r="E26" s="45">
        <f>IF(ROUND(ROUND($C$3*E6,-2)*$D$3,-2)&lt;4700,4700,ROUND(ROUND($C$3*E6,-2)*$D$3,-2))</f>
        <v>5800</v>
      </c>
      <c r="F26" s="45">
        <f>IF(ROUND(ROUND($C$3*F6,-2)*$D$3,-2)&lt;4700,4700,ROUND(ROUND($C$3*F6,-2)*$D$3,-2))</f>
        <v>7800</v>
      </c>
      <c r="G26" s="45">
        <f aca="true" t="shared" si="2" ref="G26:S26">IF(ROUND(ROUND($C$3*G6,-2)*$D$3,-2)&lt;4700,4700,ROUND(ROUND($C$3*G6,-2)*$D$3,-2))</f>
        <v>10700</v>
      </c>
      <c r="H26" s="45">
        <f t="shared" si="2"/>
        <v>14000</v>
      </c>
      <c r="I26" s="45">
        <f t="shared" si="2"/>
        <v>18000</v>
      </c>
      <c r="J26" s="45">
        <f t="shared" si="2"/>
        <v>21800</v>
      </c>
      <c r="K26" s="45">
        <f t="shared" si="2"/>
        <v>23900</v>
      </c>
      <c r="L26" s="45">
        <f t="shared" si="2"/>
        <v>25500</v>
      </c>
      <c r="M26" s="45">
        <f t="shared" si="2"/>
        <v>27900</v>
      </c>
      <c r="N26" s="45">
        <f t="shared" si="2"/>
        <v>28200</v>
      </c>
      <c r="O26" s="45">
        <f t="shared" si="2"/>
        <v>29300</v>
      </c>
      <c r="P26" s="45">
        <f t="shared" si="2"/>
        <v>33200</v>
      </c>
      <c r="Q26" s="45">
        <f t="shared" si="2"/>
        <v>37000</v>
      </c>
      <c r="R26" s="45">
        <f t="shared" si="2"/>
        <v>38100</v>
      </c>
      <c r="S26" s="47">
        <f t="shared" si="2"/>
        <v>39400</v>
      </c>
    </row>
    <row r="27" spans="1:19" s="33" customFormat="1" ht="36" customHeight="1" thickBot="1">
      <c r="A27" s="160"/>
      <c r="B27" s="88">
        <f t="shared" si="1"/>
        <v>41.5</v>
      </c>
      <c r="C27" s="89">
        <f aca="true" t="shared" si="3" ref="C27:C42">C7</f>
        <v>32.4</v>
      </c>
      <c r="D27" s="74" t="s">
        <v>15</v>
      </c>
      <c r="E27" s="51">
        <f>IF(ROUND(ROUND($C$3*E7,-2)*$D$3,-2)&lt;4700,4700,ROUND(ROUND($C$3*E7,-2)*$D$3,-2))</f>
        <v>4700</v>
      </c>
      <c r="F27" s="45">
        <f>IF(ROUND(ROUND($C$3*F7,-2)*$D$3,-2)&lt;4700,4700,ROUND(ROUND($C$3*F7,-2)*$D$3,-2))</f>
        <v>5000</v>
      </c>
      <c r="G27" s="45">
        <f aca="true" t="shared" si="4" ref="G27:S27">IF(ROUND(ROUND($C$3*G7,-2)*$D$3,-2)&lt;4700,4700,ROUND(ROUND($C$3*G7,-2)*$D$3,-2))</f>
        <v>7800</v>
      </c>
      <c r="H27" s="45">
        <f t="shared" si="4"/>
        <v>11100</v>
      </c>
      <c r="I27" s="45">
        <f t="shared" si="4"/>
        <v>15100</v>
      </c>
      <c r="J27" s="45">
        <f t="shared" si="4"/>
        <v>18900</v>
      </c>
      <c r="K27" s="45">
        <f t="shared" si="4"/>
        <v>21000</v>
      </c>
      <c r="L27" s="45">
        <f t="shared" si="4"/>
        <v>22700</v>
      </c>
      <c r="M27" s="45">
        <f t="shared" si="4"/>
        <v>25000</v>
      </c>
      <c r="N27" s="45">
        <f t="shared" si="4"/>
        <v>25300</v>
      </c>
      <c r="O27" s="45">
        <f t="shared" si="4"/>
        <v>26400</v>
      </c>
      <c r="P27" s="45">
        <f t="shared" si="4"/>
        <v>30300</v>
      </c>
      <c r="Q27" s="45">
        <f t="shared" si="4"/>
        <v>34200</v>
      </c>
      <c r="R27" s="45">
        <f t="shared" si="4"/>
        <v>35200</v>
      </c>
      <c r="S27" s="47">
        <f t="shared" si="4"/>
        <v>36500</v>
      </c>
    </row>
    <row r="28" spans="1:19" s="33" customFormat="1" ht="36" customHeight="1" thickBot="1">
      <c r="A28" s="160"/>
      <c r="B28" s="88">
        <f t="shared" si="1"/>
        <v>75</v>
      </c>
      <c r="C28" s="90">
        <f t="shared" si="3"/>
        <v>65.9</v>
      </c>
      <c r="D28" s="89">
        <f aca="true" t="shared" si="5" ref="D28:D42">D8</f>
        <v>33.5</v>
      </c>
      <c r="E28" s="74" t="s">
        <v>16</v>
      </c>
      <c r="F28" s="51">
        <f>IF(ROUND(ROUND($C$3*F8,-2)*$D$3,-2)&lt;4700,4700,ROUND(ROUND($C$3*F8,-2)*$D$3,-2))</f>
        <v>4700</v>
      </c>
      <c r="G28" s="45">
        <f>IF(ROUND(ROUND($C$3*G8,-2)*$D$3,-2)&lt;4700,4700,ROUND(ROUND($C$3*G8,-2)*$D$3,-2))</f>
        <v>4900</v>
      </c>
      <c r="H28" s="45">
        <f>IF(ROUND(ROUND($C$3*H8,-2)*$D$3,-2)&lt;4700,4700,ROUND(ROUND($C$3*H8,-2)*$D$3,-2))</f>
        <v>8100</v>
      </c>
      <c r="I28" s="45">
        <f aca="true" t="shared" si="6" ref="I28:R28">IF(ROUND(ROUND($C$3*I8,-2)*$D$3,-2)&lt;4700,4700,ROUND(ROUND($C$3*I8,-2)*$D$3,-2))</f>
        <v>12200</v>
      </c>
      <c r="J28" s="45">
        <f t="shared" si="6"/>
        <v>15900</v>
      </c>
      <c r="K28" s="45">
        <f t="shared" si="6"/>
        <v>17900</v>
      </c>
      <c r="L28" s="45">
        <f t="shared" si="6"/>
        <v>19700</v>
      </c>
      <c r="M28" s="45">
        <f t="shared" si="6"/>
        <v>22100</v>
      </c>
      <c r="N28" s="45">
        <f t="shared" si="6"/>
        <v>22400</v>
      </c>
      <c r="O28" s="45">
        <f t="shared" si="6"/>
        <v>23500</v>
      </c>
      <c r="P28" s="45">
        <f t="shared" si="6"/>
        <v>27300</v>
      </c>
      <c r="Q28" s="45">
        <f t="shared" si="6"/>
        <v>31200</v>
      </c>
      <c r="R28" s="45">
        <f t="shared" si="6"/>
        <v>32300</v>
      </c>
      <c r="S28" s="47">
        <f>IF(ROUND(ROUND($C$3*S8,-2)*$D$3,-2)&lt;4700,4700,ROUND(ROUND($C$3*S8,-2)*$D$3,-2))</f>
        <v>33600</v>
      </c>
    </row>
    <row r="29" spans="2:19" s="33" customFormat="1" ht="36" customHeight="1" thickBot="1">
      <c r="B29" s="88">
        <f t="shared" si="1"/>
        <v>96.6</v>
      </c>
      <c r="C29" s="90">
        <f t="shared" si="3"/>
        <v>87.5</v>
      </c>
      <c r="D29" s="90">
        <f t="shared" si="5"/>
        <v>55.1</v>
      </c>
      <c r="E29" s="89">
        <f aca="true" t="shared" si="7" ref="E29:E42">E9</f>
        <v>21.6</v>
      </c>
      <c r="F29" s="74" t="s">
        <v>17</v>
      </c>
      <c r="G29" s="51">
        <f>IF(ROUND(ROUND($C$3*G9,-2)*$E$3,-2)&lt;4700,4700,ROUND(ROUND($C$3*G9,-2)*$E$3,-2))</f>
        <v>4700</v>
      </c>
      <c r="H29" s="45">
        <f aca="true" t="shared" si="8" ref="H29:R29">IF(ROUND(ROUND($C$3*H9,-2)*$D$3,-2)&lt;4700,4700,ROUND(ROUND($C$3*H9,-2)*$D$3,-2))</f>
        <v>6200</v>
      </c>
      <c r="I29" s="45">
        <f t="shared" si="8"/>
        <v>10200</v>
      </c>
      <c r="J29" s="45">
        <f t="shared" si="8"/>
        <v>14000</v>
      </c>
      <c r="K29" s="45">
        <f t="shared" si="8"/>
        <v>16000</v>
      </c>
      <c r="L29" s="45">
        <f t="shared" si="8"/>
        <v>17700</v>
      </c>
      <c r="M29" s="45">
        <f t="shared" si="8"/>
        <v>20200</v>
      </c>
      <c r="N29" s="45">
        <f t="shared" si="8"/>
        <v>20500</v>
      </c>
      <c r="O29" s="45">
        <f t="shared" si="8"/>
        <v>21600</v>
      </c>
      <c r="P29" s="45">
        <f t="shared" si="8"/>
        <v>25300</v>
      </c>
      <c r="Q29" s="45">
        <f t="shared" si="8"/>
        <v>29300</v>
      </c>
      <c r="R29" s="45">
        <f t="shared" si="8"/>
        <v>30400</v>
      </c>
      <c r="S29" s="47">
        <f>IF(ROUND(ROUND($C$3*S9,-2)*$D$3,-2)&lt;4700,4700,ROUND(ROUND($C$3*S9,-2)*$D$3,-2))</f>
        <v>31700</v>
      </c>
    </row>
    <row r="30" spans="2:19" s="33" customFormat="1" ht="36" customHeight="1" thickBot="1">
      <c r="B30" s="88">
        <f t="shared" si="1"/>
        <v>129.3</v>
      </c>
      <c r="C30" s="90">
        <f t="shared" si="3"/>
        <v>120.2</v>
      </c>
      <c r="D30" s="90">
        <f t="shared" si="5"/>
        <v>87.8</v>
      </c>
      <c r="E30" s="90">
        <f t="shared" si="7"/>
        <v>54.3</v>
      </c>
      <c r="F30" s="89">
        <f aca="true" t="shared" si="9" ref="F30:F42">F10</f>
        <v>32.7</v>
      </c>
      <c r="G30" s="74" t="s">
        <v>32</v>
      </c>
      <c r="H30" s="51">
        <f>IF(ROUND(ROUND($C$3*H10,-2)*$D$3,-2)&lt;4700,4700,ROUND(ROUND($C$3*H10,-2)*$D$3,-2))</f>
        <v>4700</v>
      </c>
      <c r="I30" s="45">
        <f>IF(ROUND(ROUND($C$3*I10,-2)*$D$3,-2)&lt;4700,4700,ROUND(ROUND($C$3*I10,-2)*$D$3,-2))</f>
        <v>7300</v>
      </c>
      <c r="J30" s="45">
        <f>IF(ROUND(ROUND($C$3*J10,-2)*$D$3,-2)&lt;4700,4700,ROUND(ROUND($C$3*J10,-2)*$D$3,-2))</f>
        <v>11100</v>
      </c>
      <c r="K30" s="45">
        <f aca="true" t="shared" si="10" ref="K30:S30">IF(ROUND(ROUND($C$3*K10,-2)*$D$3,-2)&lt;4700,4700,ROUND(ROUND($C$3*K10,-2)*$D$3,-2))</f>
        <v>13200</v>
      </c>
      <c r="L30" s="45">
        <f t="shared" si="10"/>
        <v>14900</v>
      </c>
      <c r="M30" s="45">
        <f t="shared" si="10"/>
        <v>17200</v>
      </c>
      <c r="N30" s="45">
        <f t="shared" si="10"/>
        <v>17500</v>
      </c>
      <c r="O30" s="45">
        <f t="shared" si="10"/>
        <v>18600</v>
      </c>
      <c r="P30" s="45">
        <f t="shared" si="10"/>
        <v>22500</v>
      </c>
      <c r="Q30" s="45">
        <f t="shared" si="10"/>
        <v>26300</v>
      </c>
      <c r="R30" s="45">
        <f t="shared" si="10"/>
        <v>27400</v>
      </c>
      <c r="S30" s="47">
        <f t="shared" si="10"/>
        <v>28700</v>
      </c>
    </row>
    <row r="31" spans="2:19" s="33" customFormat="1" ht="36" customHeight="1" thickBot="1">
      <c r="B31" s="88">
        <f t="shared" si="1"/>
        <v>166.3</v>
      </c>
      <c r="C31" s="90">
        <f t="shared" si="3"/>
        <v>157.2</v>
      </c>
      <c r="D31" s="90">
        <f t="shared" si="5"/>
        <v>124.8</v>
      </c>
      <c r="E31" s="90">
        <f t="shared" si="7"/>
        <v>91.3</v>
      </c>
      <c r="F31" s="90">
        <f t="shared" si="9"/>
        <v>69.7</v>
      </c>
      <c r="G31" s="89">
        <f aca="true" t="shared" si="11" ref="G31:G42">G11</f>
        <v>37</v>
      </c>
      <c r="H31" s="74" t="s">
        <v>34</v>
      </c>
      <c r="I31" s="51">
        <f>IF(ROUND(ROUND($C$3*I11,-2)*$D$3,-2)&lt;4700,4700,ROUND(ROUND($C$3*I11,-2)*$D$3,-2))</f>
        <v>4700</v>
      </c>
      <c r="J31" s="45">
        <f aca="true" t="shared" si="12" ref="J31:S31">IF(ROUND(ROUND($C$3*J11,-2)*$D$3,-2)&lt;4700,4700,ROUND(ROUND($C$3*J11,-2)*$D$3,-2))</f>
        <v>7800</v>
      </c>
      <c r="K31" s="45">
        <f t="shared" si="12"/>
        <v>9800</v>
      </c>
      <c r="L31" s="45">
        <f t="shared" si="12"/>
        <v>11600</v>
      </c>
      <c r="M31" s="45">
        <f t="shared" si="12"/>
        <v>14000</v>
      </c>
      <c r="N31" s="45">
        <f t="shared" si="12"/>
        <v>14300</v>
      </c>
      <c r="O31" s="45">
        <f t="shared" si="12"/>
        <v>15300</v>
      </c>
      <c r="P31" s="45">
        <f t="shared" si="12"/>
        <v>19200</v>
      </c>
      <c r="Q31" s="45">
        <f t="shared" si="12"/>
        <v>23100</v>
      </c>
      <c r="R31" s="45">
        <f t="shared" si="12"/>
        <v>24200</v>
      </c>
      <c r="S31" s="47">
        <f t="shared" si="12"/>
        <v>25400</v>
      </c>
    </row>
    <row r="32" spans="2:19" s="33" customFormat="1" ht="36" customHeight="1" thickBot="1">
      <c r="B32" s="88">
        <f t="shared" si="1"/>
        <v>211.6</v>
      </c>
      <c r="C32" s="90">
        <f t="shared" si="3"/>
        <v>202.5</v>
      </c>
      <c r="D32" s="90">
        <f t="shared" si="5"/>
        <v>170.1</v>
      </c>
      <c r="E32" s="90">
        <f t="shared" si="7"/>
        <v>136.6</v>
      </c>
      <c r="F32" s="90">
        <f t="shared" si="9"/>
        <v>115</v>
      </c>
      <c r="G32" s="90">
        <f t="shared" si="11"/>
        <v>82.3</v>
      </c>
      <c r="H32" s="89">
        <f aca="true" t="shared" si="13" ref="H32:H42">H12</f>
        <v>45.3</v>
      </c>
      <c r="I32" s="74" t="s">
        <v>35</v>
      </c>
      <c r="J32" s="51">
        <f aca="true" t="shared" si="14" ref="J32:S33">IF(ROUND(ROUND($C$3*J12,-2)*$D$3,-2)&lt;4700,4700,ROUND(ROUND($C$3*J12,-2)*$D$3,-2))</f>
        <v>4700</v>
      </c>
      <c r="K32" s="45">
        <f t="shared" si="14"/>
        <v>5800</v>
      </c>
      <c r="L32" s="45">
        <f t="shared" si="14"/>
        <v>7500</v>
      </c>
      <c r="M32" s="45">
        <f t="shared" si="14"/>
        <v>9900</v>
      </c>
      <c r="N32" s="45">
        <f t="shared" si="14"/>
        <v>10200</v>
      </c>
      <c r="O32" s="45">
        <f t="shared" si="14"/>
        <v>11300</v>
      </c>
      <c r="P32" s="45">
        <f t="shared" si="14"/>
        <v>15100</v>
      </c>
      <c r="Q32" s="45">
        <f t="shared" si="14"/>
        <v>19000</v>
      </c>
      <c r="R32" s="45">
        <f t="shared" si="14"/>
        <v>20100</v>
      </c>
      <c r="S32" s="47">
        <f t="shared" si="14"/>
        <v>21400</v>
      </c>
    </row>
    <row r="33" spans="2:19" s="33" customFormat="1" ht="36" customHeight="1" thickBot="1">
      <c r="B33" s="88">
        <f t="shared" si="1"/>
        <v>253.8</v>
      </c>
      <c r="C33" s="90">
        <f t="shared" si="3"/>
        <v>244.7</v>
      </c>
      <c r="D33" s="90">
        <f t="shared" si="5"/>
        <v>212.3</v>
      </c>
      <c r="E33" s="90">
        <f t="shared" si="7"/>
        <v>178.8</v>
      </c>
      <c r="F33" s="90">
        <f t="shared" si="9"/>
        <v>157.2</v>
      </c>
      <c r="G33" s="90">
        <f t="shared" si="11"/>
        <v>124.5</v>
      </c>
      <c r="H33" s="90">
        <f t="shared" si="13"/>
        <v>87.5</v>
      </c>
      <c r="I33" s="89">
        <f aca="true" t="shared" si="15" ref="I33:I42">I13</f>
        <v>42.2</v>
      </c>
      <c r="J33" s="74" t="s">
        <v>36</v>
      </c>
      <c r="K33" s="51">
        <f t="shared" si="14"/>
        <v>4700</v>
      </c>
      <c r="L33" s="52">
        <f aca="true" t="shared" si="16" ref="L33:R33">IF(ROUND(ROUND($C$3*L13,-2)*$D$3,-2)&lt;4700,4700,ROUND(ROUND($C$3*L13,-2)*$D$3,-2))</f>
        <v>4700</v>
      </c>
      <c r="M33" s="45">
        <f t="shared" si="16"/>
        <v>6100</v>
      </c>
      <c r="N33" s="45">
        <f t="shared" si="16"/>
        <v>6400</v>
      </c>
      <c r="O33" s="45">
        <f t="shared" si="16"/>
        <v>7500</v>
      </c>
      <c r="P33" s="45">
        <f t="shared" si="16"/>
        <v>11400</v>
      </c>
      <c r="Q33" s="45">
        <f t="shared" si="16"/>
        <v>15200</v>
      </c>
      <c r="R33" s="45">
        <f t="shared" si="16"/>
        <v>16300</v>
      </c>
      <c r="S33" s="47">
        <f aca="true" t="shared" si="17" ref="S33:S41">IF(ROUND(ROUND($C$3*S13,-2)*$D$3,-2)&lt;4700,4700,ROUND(ROUND($C$3*S13,-2)*$D$3,-2))</f>
        <v>17600</v>
      </c>
    </row>
    <row r="34" spans="2:19" s="33" customFormat="1" ht="36" customHeight="1" thickBot="1">
      <c r="B34" s="88">
        <f t="shared" si="1"/>
        <v>276.7</v>
      </c>
      <c r="C34" s="90">
        <f t="shared" si="3"/>
        <v>267.6</v>
      </c>
      <c r="D34" s="90">
        <f t="shared" si="5"/>
        <v>235.2</v>
      </c>
      <c r="E34" s="90">
        <f t="shared" si="7"/>
        <v>201.7</v>
      </c>
      <c r="F34" s="90">
        <f t="shared" si="9"/>
        <v>180.1</v>
      </c>
      <c r="G34" s="90">
        <f t="shared" si="11"/>
        <v>147.4</v>
      </c>
      <c r="H34" s="90">
        <f t="shared" si="13"/>
        <v>110.4</v>
      </c>
      <c r="I34" s="90">
        <f t="shared" si="15"/>
        <v>65.1</v>
      </c>
      <c r="J34" s="89">
        <f aca="true" t="shared" si="18" ref="J34:J42">J14</f>
        <v>22.89999999999994</v>
      </c>
      <c r="K34" s="74" t="s">
        <v>37</v>
      </c>
      <c r="L34" s="51">
        <f aca="true" t="shared" si="19" ref="L34:R34">IF(ROUND(ROUND($C$3*L14,-2)*$D$3,-2)&lt;4700,4700,ROUND(ROUND($C$3*L14,-2)*$D$3,-2))</f>
        <v>4700</v>
      </c>
      <c r="M34" s="52">
        <f t="shared" si="19"/>
        <v>4700</v>
      </c>
      <c r="N34" s="52">
        <f t="shared" si="19"/>
        <v>4700</v>
      </c>
      <c r="O34" s="45">
        <f t="shared" si="19"/>
        <v>5500</v>
      </c>
      <c r="P34" s="45">
        <f t="shared" si="19"/>
        <v>9300</v>
      </c>
      <c r="Q34" s="45">
        <f t="shared" si="19"/>
        <v>13300</v>
      </c>
      <c r="R34" s="45">
        <f t="shared" si="19"/>
        <v>14400</v>
      </c>
      <c r="S34" s="47">
        <f t="shared" si="17"/>
        <v>15600</v>
      </c>
    </row>
    <row r="35" spans="2:19" s="33" customFormat="1" ht="36" customHeight="1" thickBot="1">
      <c r="B35" s="88">
        <f t="shared" si="1"/>
        <v>296</v>
      </c>
      <c r="C35" s="90">
        <f t="shared" si="3"/>
        <v>286.9</v>
      </c>
      <c r="D35" s="90">
        <f t="shared" si="5"/>
        <v>254.5</v>
      </c>
      <c r="E35" s="90">
        <f t="shared" si="7"/>
        <v>221</v>
      </c>
      <c r="F35" s="90">
        <f t="shared" si="9"/>
        <v>199.4</v>
      </c>
      <c r="G35" s="90">
        <f t="shared" si="11"/>
        <v>166.7</v>
      </c>
      <c r="H35" s="90">
        <f t="shared" si="13"/>
        <v>129.7</v>
      </c>
      <c r="I35" s="90">
        <f t="shared" si="15"/>
        <v>84.4</v>
      </c>
      <c r="J35" s="90">
        <f t="shared" si="18"/>
        <v>42.2</v>
      </c>
      <c r="K35" s="89">
        <f aca="true" t="shared" si="20" ref="K35:K42">K15</f>
        <v>19.3</v>
      </c>
      <c r="L35" s="74" t="s">
        <v>38</v>
      </c>
      <c r="M35" s="51">
        <f aca="true" t="shared" si="21" ref="M35:R35">IF(ROUND(ROUND($C$3*M15,-2)*$D$3,-2)&lt;4700,4700,ROUND(ROUND($C$3*M15,-2)*$D$3,-2))</f>
        <v>4700</v>
      </c>
      <c r="N35" s="52">
        <f t="shared" si="21"/>
        <v>4700</v>
      </c>
      <c r="O35" s="52">
        <f t="shared" si="21"/>
        <v>4700</v>
      </c>
      <c r="P35" s="45">
        <f t="shared" si="21"/>
        <v>7600</v>
      </c>
      <c r="Q35" s="45">
        <f t="shared" si="21"/>
        <v>11500</v>
      </c>
      <c r="R35" s="45">
        <f t="shared" si="21"/>
        <v>12600</v>
      </c>
      <c r="S35" s="47">
        <f t="shared" si="17"/>
        <v>13900</v>
      </c>
    </row>
    <row r="36" spans="2:19" s="33" customFormat="1" ht="36" customHeight="1" thickBot="1">
      <c r="B36" s="88">
        <f t="shared" si="1"/>
        <v>323.1</v>
      </c>
      <c r="C36" s="90">
        <f t="shared" si="3"/>
        <v>314</v>
      </c>
      <c r="D36" s="90">
        <f t="shared" si="5"/>
        <v>281.6</v>
      </c>
      <c r="E36" s="90">
        <f t="shared" si="7"/>
        <v>248.1</v>
      </c>
      <c r="F36" s="90">
        <f t="shared" si="9"/>
        <v>226.5</v>
      </c>
      <c r="G36" s="90">
        <f t="shared" si="11"/>
        <v>193.8</v>
      </c>
      <c r="H36" s="90">
        <f t="shared" si="13"/>
        <v>156.8</v>
      </c>
      <c r="I36" s="90">
        <f t="shared" si="15"/>
        <v>111.5</v>
      </c>
      <c r="J36" s="90">
        <f t="shared" si="18"/>
        <v>69.3</v>
      </c>
      <c r="K36" s="90">
        <f t="shared" si="20"/>
        <v>46.40000000000007</v>
      </c>
      <c r="L36" s="89">
        <f aca="true" t="shared" si="22" ref="L36:L42">L16</f>
        <v>27.10000000000006</v>
      </c>
      <c r="M36" s="74" t="s">
        <v>39</v>
      </c>
      <c r="N36" s="51">
        <f>IF(ROUND(ROUND($C$3*N16,-2)*$D$3,-2)&lt;4700,4700,ROUND(ROUND($C$3*N16,-2)*$D$3,-2))</f>
        <v>4700</v>
      </c>
      <c r="O36" s="52">
        <f>IF(ROUND(ROUND($C$3*O16,-2)*$D$3,-2)&lt;4700,4700,ROUND(ROUND($C$3*O16,-2)*$D$3,-2))</f>
        <v>4700</v>
      </c>
      <c r="P36" s="45">
        <f>IF(ROUND(ROUND($C$3*P16,-2)*$D$3,-2)&lt;4700,4700,ROUND(ROUND($C$3*P16,-2)*$D$3,-2))</f>
        <v>5200</v>
      </c>
      <c r="Q36" s="45">
        <f>IF(ROUND(ROUND($C$3*Q16,-2)*$D$3,-2)&lt;4700,4700,ROUND(ROUND($C$3*Q16,-2)*$D$3,-2))</f>
        <v>9100</v>
      </c>
      <c r="R36" s="45">
        <f>IF(ROUND(ROUND($C$3*R16,-2)*$D$3,-2)&lt;4700,4700,ROUND(ROUND($C$3*R16,-2)*$D$3,-2))</f>
        <v>10200</v>
      </c>
      <c r="S36" s="47">
        <f t="shared" si="17"/>
        <v>11500</v>
      </c>
    </row>
    <row r="37" spans="2:19" s="33" customFormat="1" ht="36" customHeight="1" thickBot="1">
      <c r="B37" s="88">
        <f t="shared" si="1"/>
        <v>326.3</v>
      </c>
      <c r="C37" s="90">
        <f t="shared" si="3"/>
        <v>317.2</v>
      </c>
      <c r="D37" s="90">
        <f t="shared" si="5"/>
        <v>284.8</v>
      </c>
      <c r="E37" s="90">
        <f t="shared" si="7"/>
        <v>251.3</v>
      </c>
      <c r="F37" s="90">
        <f t="shared" si="9"/>
        <v>229.7</v>
      </c>
      <c r="G37" s="90">
        <f t="shared" si="11"/>
        <v>197</v>
      </c>
      <c r="H37" s="90">
        <f t="shared" si="13"/>
        <v>160</v>
      </c>
      <c r="I37" s="90">
        <f t="shared" si="15"/>
        <v>114.7</v>
      </c>
      <c r="J37" s="90">
        <f t="shared" si="18"/>
        <v>72.5</v>
      </c>
      <c r="K37" s="90">
        <f t="shared" si="20"/>
        <v>49.60000000000006</v>
      </c>
      <c r="L37" s="90">
        <f t="shared" si="22"/>
        <v>30.3</v>
      </c>
      <c r="M37" s="89">
        <f aca="true" t="shared" si="23" ref="M37:M42">M17</f>
        <v>3.1999999999999886</v>
      </c>
      <c r="N37" s="74" t="s">
        <v>40</v>
      </c>
      <c r="O37" s="51">
        <f>IF(ROUND(ROUND($C$3*O17,-2)*$D$3,-2)&lt;4700,4700,ROUND(ROUND($C$3*O17,-2)*$D$3,-2))</f>
        <v>4700</v>
      </c>
      <c r="P37" s="45">
        <f>IF(ROUND(ROUND($C$3*P17,-2)*$D$3,-2)&lt;4700,4700,ROUND(ROUND($C$3*P17,-2)*$D$3,-2))</f>
        <v>5000</v>
      </c>
      <c r="Q37" s="45">
        <f>IF(ROUND(ROUND($C$3*Q17,-2)*$D$3,-2)&lt;4700,4700,ROUND(ROUND($C$3*Q17,-2)*$D$3,-2))</f>
        <v>8800</v>
      </c>
      <c r="R37" s="45">
        <f>IF(ROUND(ROUND($C$3*R17,-2)*$D$3,-2)&lt;4700,4700,ROUND(ROUND($C$3*R17,-2)*$D$3,-2))</f>
        <v>9900</v>
      </c>
      <c r="S37" s="47">
        <f t="shared" si="17"/>
        <v>11200</v>
      </c>
    </row>
    <row r="38" spans="2:19" s="33" customFormat="1" ht="36" customHeight="1" thickBot="1">
      <c r="B38" s="88">
        <f t="shared" si="1"/>
        <v>338.6</v>
      </c>
      <c r="C38" s="90">
        <f t="shared" si="3"/>
        <v>329.5</v>
      </c>
      <c r="D38" s="90">
        <f t="shared" si="5"/>
        <v>297.1</v>
      </c>
      <c r="E38" s="90">
        <f t="shared" si="7"/>
        <v>263.6</v>
      </c>
      <c r="F38" s="90">
        <f t="shared" si="9"/>
        <v>242</v>
      </c>
      <c r="G38" s="90">
        <f t="shared" si="11"/>
        <v>209.3</v>
      </c>
      <c r="H38" s="90">
        <f t="shared" si="13"/>
        <v>172.3</v>
      </c>
      <c r="I38" s="90">
        <f t="shared" si="15"/>
        <v>127</v>
      </c>
      <c r="J38" s="90">
        <f t="shared" si="18"/>
        <v>84.8</v>
      </c>
      <c r="K38" s="90">
        <f t="shared" si="20"/>
        <v>61.90000000000007</v>
      </c>
      <c r="L38" s="90">
        <f t="shared" si="22"/>
        <v>42.60000000000006</v>
      </c>
      <c r="M38" s="90">
        <f t="shared" si="23"/>
        <v>15.5</v>
      </c>
      <c r="N38" s="89">
        <f>N18</f>
        <v>12.3</v>
      </c>
      <c r="O38" s="74" t="s">
        <v>48</v>
      </c>
      <c r="P38" s="51">
        <f>IF(ROUND(ROUND($C$3*P18,-2)*$D$3,-2)&lt;4700,4700,ROUND(ROUND($C$3*P18,-2)*$D$3,-2))</f>
        <v>4700</v>
      </c>
      <c r="Q38" s="45">
        <f>IF(ROUND(ROUND($C$3*Q18,-2)*$D$3,-2)&lt;4700,4700,ROUND(ROUND($C$3*Q18,-2)*$D$3,-2))</f>
        <v>7700</v>
      </c>
      <c r="R38" s="45">
        <f>IF(ROUND(ROUND($C$3*R18,-2)*$D$3,-2)&lt;4700,4700,ROUND(ROUND($C$3*R18,-2)*$D$3,-2))</f>
        <v>8800</v>
      </c>
      <c r="S38" s="47">
        <f t="shared" si="17"/>
        <v>10100</v>
      </c>
    </row>
    <row r="39" spans="2:19" s="33" customFormat="1" ht="36" customHeight="1" thickBot="1">
      <c r="B39" s="88">
        <f t="shared" si="1"/>
        <v>381.6</v>
      </c>
      <c r="C39" s="90">
        <f t="shared" si="3"/>
        <v>372.5</v>
      </c>
      <c r="D39" s="90">
        <f t="shared" si="5"/>
        <v>340.1</v>
      </c>
      <c r="E39" s="90">
        <f t="shared" si="7"/>
        <v>306.6</v>
      </c>
      <c r="F39" s="90">
        <f t="shared" si="9"/>
        <v>285</v>
      </c>
      <c r="G39" s="90">
        <f t="shared" si="11"/>
        <v>252.3</v>
      </c>
      <c r="H39" s="90">
        <f t="shared" si="13"/>
        <v>215.3</v>
      </c>
      <c r="I39" s="90">
        <f t="shared" si="15"/>
        <v>170</v>
      </c>
      <c r="J39" s="90">
        <f t="shared" si="18"/>
        <v>127.8</v>
      </c>
      <c r="K39" s="90">
        <f t="shared" si="20"/>
        <v>104.9</v>
      </c>
      <c r="L39" s="90">
        <f t="shared" si="22"/>
        <v>85.6</v>
      </c>
      <c r="M39" s="90">
        <f t="shared" si="23"/>
        <v>58.5</v>
      </c>
      <c r="N39" s="90">
        <f>N19</f>
        <v>55.3</v>
      </c>
      <c r="O39" s="89">
        <f>O19</f>
        <v>43</v>
      </c>
      <c r="P39" s="74" t="s">
        <v>42</v>
      </c>
      <c r="Q39" s="51">
        <f>IF(ROUND(ROUND($C$3*Q19,-2)*$D$3,-2)&lt;4700,4700,ROUND(ROUND($C$3*Q19,-2)*$D$3,-2))</f>
        <v>4700</v>
      </c>
      <c r="R39" s="45">
        <f>IF(ROUND(ROUND($C$3*R19,-2)*$D$3,-2)&lt;4700,4700,ROUND(ROUND($C$3*R19,-2)*$D$3,-2))</f>
        <v>5000</v>
      </c>
      <c r="S39" s="47">
        <f t="shared" si="17"/>
        <v>6200</v>
      </c>
    </row>
    <row r="40" spans="2:19" s="33" customFormat="1" ht="36" customHeight="1" thickBot="1">
      <c r="B40" s="88">
        <f t="shared" si="1"/>
        <v>425.2</v>
      </c>
      <c r="C40" s="90">
        <f t="shared" si="3"/>
        <v>416.1</v>
      </c>
      <c r="D40" s="90">
        <f t="shared" si="5"/>
        <v>383.7</v>
      </c>
      <c r="E40" s="90">
        <f t="shared" si="7"/>
        <v>350.2</v>
      </c>
      <c r="F40" s="90">
        <f t="shared" si="9"/>
        <v>328.6</v>
      </c>
      <c r="G40" s="90">
        <f t="shared" si="11"/>
        <v>295.9</v>
      </c>
      <c r="H40" s="90">
        <f t="shared" si="13"/>
        <v>258.9</v>
      </c>
      <c r="I40" s="90">
        <f t="shared" si="15"/>
        <v>213.6</v>
      </c>
      <c r="J40" s="90">
        <f t="shared" si="18"/>
        <v>171.4</v>
      </c>
      <c r="K40" s="90">
        <f t="shared" si="20"/>
        <v>148.5</v>
      </c>
      <c r="L40" s="90">
        <f t="shared" si="22"/>
        <v>129.2</v>
      </c>
      <c r="M40" s="90">
        <f t="shared" si="23"/>
        <v>102.1</v>
      </c>
      <c r="N40" s="90">
        <f>N20</f>
        <v>98.9</v>
      </c>
      <c r="O40" s="90">
        <f>O20</f>
        <v>86.6</v>
      </c>
      <c r="P40" s="89">
        <f>P20</f>
        <v>43.60000000000006</v>
      </c>
      <c r="Q40" s="74" t="s">
        <v>43</v>
      </c>
      <c r="R40" s="51">
        <f>IF(ROUND(ROUND($C$3*R20,-2)*$D$3,-2)&lt;4700,4700,ROUND(ROUND($C$3*R20,-2)*$D$3,-2))</f>
        <v>4700</v>
      </c>
      <c r="S40" s="91">
        <f t="shared" si="17"/>
        <v>4700</v>
      </c>
    </row>
    <row r="41" spans="2:19" s="33" customFormat="1" ht="36" customHeight="1" thickBot="1">
      <c r="B41" s="88">
        <f t="shared" si="1"/>
        <v>437.6</v>
      </c>
      <c r="C41" s="90">
        <f t="shared" si="3"/>
        <v>428.5</v>
      </c>
      <c r="D41" s="90">
        <f t="shared" si="5"/>
        <v>396.1</v>
      </c>
      <c r="E41" s="90">
        <f t="shared" si="7"/>
        <v>362.6</v>
      </c>
      <c r="F41" s="90">
        <f t="shared" si="9"/>
        <v>341</v>
      </c>
      <c r="G41" s="90">
        <f t="shared" si="11"/>
        <v>308.3</v>
      </c>
      <c r="H41" s="90">
        <f t="shared" si="13"/>
        <v>271.3</v>
      </c>
      <c r="I41" s="90">
        <f t="shared" si="15"/>
        <v>226</v>
      </c>
      <c r="J41" s="90">
        <f t="shared" si="18"/>
        <v>183.8</v>
      </c>
      <c r="K41" s="90">
        <f t="shared" si="20"/>
        <v>160.9</v>
      </c>
      <c r="L41" s="90">
        <f t="shared" si="22"/>
        <v>141.6</v>
      </c>
      <c r="M41" s="90">
        <f t="shared" si="23"/>
        <v>114.5</v>
      </c>
      <c r="N41" s="90">
        <f>N21</f>
        <v>111.3</v>
      </c>
      <c r="O41" s="90">
        <f>O21</f>
        <v>99</v>
      </c>
      <c r="P41" s="90">
        <f>P21</f>
        <v>56</v>
      </c>
      <c r="Q41" s="89">
        <f>Q21</f>
        <v>12.4</v>
      </c>
      <c r="R41" s="74" t="s">
        <v>49</v>
      </c>
      <c r="S41" s="53">
        <f t="shared" si="17"/>
        <v>4700</v>
      </c>
    </row>
    <row r="42" spans="2:19" s="33" customFormat="1" ht="36" customHeight="1" thickBot="1">
      <c r="B42" s="92">
        <f t="shared" si="1"/>
        <v>451.9</v>
      </c>
      <c r="C42" s="93">
        <f t="shared" si="3"/>
        <v>442.8</v>
      </c>
      <c r="D42" s="93">
        <f t="shared" si="5"/>
        <v>410.4</v>
      </c>
      <c r="E42" s="93">
        <f t="shared" si="7"/>
        <v>376.9</v>
      </c>
      <c r="F42" s="93">
        <f t="shared" si="9"/>
        <v>355.3</v>
      </c>
      <c r="G42" s="93">
        <f t="shared" si="11"/>
        <v>322.6</v>
      </c>
      <c r="H42" s="93">
        <f t="shared" si="13"/>
        <v>285.6</v>
      </c>
      <c r="I42" s="93">
        <f t="shared" si="15"/>
        <v>240.3</v>
      </c>
      <c r="J42" s="93">
        <f t="shared" si="18"/>
        <v>198.1</v>
      </c>
      <c r="K42" s="93">
        <f t="shared" si="20"/>
        <v>175.2</v>
      </c>
      <c r="L42" s="93">
        <f t="shared" si="22"/>
        <v>155.9</v>
      </c>
      <c r="M42" s="93">
        <f t="shared" si="23"/>
        <v>128.8</v>
      </c>
      <c r="N42" s="93">
        <f>N22</f>
        <v>125.6</v>
      </c>
      <c r="O42" s="93">
        <f>O22</f>
        <v>113.3</v>
      </c>
      <c r="P42" s="93">
        <f>P22</f>
        <v>70.3</v>
      </c>
      <c r="Q42" s="93">
        <f>Q22</f>
        <v>26.699999999999925</v>
      </c>
      <c r="R42" s="94">
        <f>R22</f>
        <v>14.299999999999947</v>
      </c>
      <c r="S42" s="74" t="s">
        <v>50</v>
      </c>
    </row>
  </sheetData>
  <mergeCells count="3">
    <mergeCell ref="B23:I23"/>
    <mergeCell ref="A25:A28"/>
    <mergeCell ref="Q24:S24"/>
  </mergeCells>
  <printOptions/>
  <pageMargins left="0.3937007874015748" right="0.2362204724409449" top="0.7874015748031497" bottom="1.5748031496062993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2:W52"/>
  <sheetViews>
    <sheetView zoomScale="55" zoomScaleNormal="55" workbookViewId="0" topLeftCell="A29">
      <selection activeCell="H42" sqref="H42"/>
    </sheetView>
  </sheetViews>
  <sheetFormatPr defaultColWidth="8.88671875" defaultRowHeight="29.25" customHeight="1"/>
  <cols>
    <col min="1" max="1" width="6.10546875" style="0" customWidth="1"/>
    <col min="2" max="16384" width="10.88671875" style="0" customWidth="1"/>
  </cols>
  <sheetData>
    <row r="1" ht="29.25" customHeight="1" hidden="1"/>
    <row r="2" spans="3:6" s="26" customFormat="1" ht="19.5" hidden="1">
      <c r="C2" s="27" t="s">
        <v>45</v>
      </c>
      <c r="D2" s="27" t="s">
        <v>46</v>
      </c>
      <c r="E2" s="27" t="s">
        <v>47</v>
      </c>
      <c r="F2" s="21"/>
    </row>
    <row r="3" spans="3:5" s="25" customFormat="1" ht="16.5" hidden="1">
      <c r="C3" s="28">
        <v>89.95</v>
      </c>
      <c r="D3" s="28">
        <v>0.99</v>
      </c>
      <c r="E3" s="29">
        <v>1.035</v>
      </c>
    </row>
    <row r="4" ht="29.25" customHeight="1" hidden="1"/>
    <row r="5" spans="2:23" ht="29.25" customHeight="1" hidden="1">
      <c r="B5" s="22" t="s">
        <v>51</v>
      </c>
      <c r="C5" s="22">
        <v>9.1</v>
      </c>
      <c r="D5" s="22">
        <v>41.5</v>
      </c>
      <c r="E5" s="22">
        <v>74.9</v>
      </c>
      <c r="F5" s="22">
        <v>96.6</v>
      </c>
      <c r="G5" s="22">
        <v>151.9</v>
      </c>
      <c r="H5" s="22">
        <v>166.3</v>
      </c>
      <c r="I5" s="22">
        <v>211.6</v>
      </c>
      <c r="J5" s="22">
        <v>253.8</v>
      </c>
      <c r="K5" s="22">
        <v>276.7</v>
      </c>
      <c r="L5" s="22">
        <v>296</v>
      </c>
      <c r="M5" s="22">
        <v>323.1</v>
      </c>
      <c r="N5" s="22">
        <v>326.3</v>
      </c>
      <c r="O5" s="22">
        <v>362.4</v>
      </c>
      <c r="P5" s="22">
        <v>404.7</v>
      </c>
      <c r="Q5" s="22">
        <v>434.8</v>
      </c>
      <c r="R5" s="22">
        <v>444.4</v>
      </c>
      <c r="S5" s="22">
        <v>451.7</v>
      </c>
      <c r="T5" s="22">
        <v>461</v>
      </c>
      <c r="U5" s="22">
        <v>484.1</v>
      </c>
      <c r="V5" s="22">
        <v>498.1</v>
      </c>
      <c r="W5" s="22">
        <v>512.4</v>
      </c>
    </row>
    <row r="6" spans="2:23" ht="29.25" customHeight="1" hidden="1">
      <c r="B6" s="22">
        <v>9.1</v>
      </c>
      <c r="C6" s="22" t="s">
        <v>13</v>
      </c>
      <c r="D6" s="22">
        <v>32.4</v>
      </c>
      <c r="E6" s="22">
        <v>65.8</v>
      </c>
      <c r="F6" s="22">
        <v>87.5</v>
      </c>
      <c r="G6" s="22">
        <v>142.8</v>
      </c>
      <c r="H6" s="22">
        <v>157.2</v>
      </c>
      <c r="I6" s="22">
        <v>202.5</v>
      </c>
      <c r="J6" s="22">
        <v>244.7</v>
      </c>
      <c r="K6" s="22">
        <v>267.6</v>
      </c>
      <c r="L6" s="22">
        <v>286.9</v>
      </c>
      <c r="M6" s="22">
        <v>314</v>
      </c>
      <c r="N6" s="22">
        <v>317.2</v>
      </c>
      <c r="O6" s="22">
        <v>353.3</v>
      </c>
      <c r="P6" s="22">
        <v>395.6</v>
      </c>
      <c r="Q6" s="22">
        <v>425.7</v>
      </c>
      <c r="R6" s="22">
        <v>435.3</v>
      </c>
      <c r="S6" s="22">
        <v>442.6</v>
      </c>
      <c r="T6" s="22">
        <v>451.9</v>
      </c>
      <c r="U6" s="22">
        <v>475</v>
      </c>
      <c r="V6" s="22">
        <v>489</v>
      </c>
      <c r="W6" s="22">
        <v>503.3</v>
      </c>
    </row>
    <row r="7" spans="2:23" ht="29.25" customHeight="1" hidden="1">
      <c r="B7" s="22">
        <v>41.5</v>
      </c>
      <c r="C7" s="22">
        <v>32.4</v>
      </c>
      <c r="D7" s="22" t="s">
        <v>15</v>
      </c>
      <c r="E7" s="22">
        <v>33.4</v>
      </c>
      <c r="F7" s="22">
        <v>55.1</v>
      </c>
      <c r="G7" s="22">
        <v>110.4</v>
      </c>
      <c r="H7" s="22">
        <v>124.8</v>
      </c>
      <c r="I7" s="22">
        <v>170.1</v>
      </c>
      <c r="J7" s="22">
        <v>212.3</v>
      </c>
      <c r="K7" s="22">
        <v>235.2</v>
      </c>
      <c r="L7" s="22">
        <v>254.5</v>
      </c>
      <c r="M7" s="22">
        <v>281.6</v>
      </c>
      <c r="N7" s="22">
        <v>284.8</v>
      </c>
      <c r="O7" s="22">
        <v>320.9</v>
      </c>
      <c r="P7" s="22">
        <v>363.2</v>
      </c>
      <c r="Q7" s="22">
        <v>393.3</v>
      </c>
      <c r="R7" s="22">
        <v>402.9</v>
      </c>
      <c r="S7" s="22">
        <v>410.2</v>
      </c>
      <c r="T7" s="22">
        <v>419.5</v>
      </c>
      <c r="U7" s="22">
        <v>442.6</v>
      </c>
      <c r="V7" s="22">
        <v>456.6</v>
      </c>
      <c r="W7" s="22">
        <v>470.9</v>
      </c>
    </row>
    <row r="8" spans="2:23" ht="29.25" customHeight="1" hidden="1">
      <c r="B8" s="22">
        <v>74.9</v>
      </c>
      <c r="C8" s="22">
        <v>65.8</v>
      </c>
      <c r="D8" s="22">
        <v>33.4</v>
      </c>
      <c r="E8" s="22" t="s">
        <v>16</v>
      </c>
      <c r="F8" s="22">
        <v>21.7</v>
      </c>
      <c r="G8" s="22">
        <v>77</v>
      </c>
      <c r="H8" s="22">
        <v>91.4</v>
      </c>
      <c r="I8" s="22">
        <v>136.7</v>
      </c>
      <c r="J8" s="22">
        <v>178.9</v>
      </c>
      <c r="K8" s="22">
        <v>201.8</v>
      </c>
      <c r="L8" s="22">
        <v>221.1</v>
      </c>
      <c r="M8" s="22">
        <v>248.2</v>
      </c>
      <c r="N8" s="22">
        <v>251.4</v>
      </c>
      <c r="O8" s="22">
        <v>287.5</v>
      </c>
      <c r="P8" s="22">
        <v>329.8</v>
      </c>
      <c r="Q8" s="22">
        <v>359.9</v>
      </c>
      <c r="R8" s="22">
        <v>369.5</v>
      </c>
      <c r="S8" s="22">
        <v>376.8</v>
      </c>
      <c r="T8" s="22">
        <v>386.1</v>
      </c>
      <c r="U8" s="22">
        <v>409.2</v>
      </c>
      <c r="V8" s="22">
        <v>423.2</v>
      </c>
      <c r="W8" s="22">
        <v>437.5</v>
      </c>
    </row>
    <row r="9" spans="2:23" ht="29.25" customHeight="1" hidden="1">
      <c r="B9" s="22">
        <v>96.6</v>
      </c>
      <c r="C9" s="22">
        <v>87.5</v>
      </c>
      <c r="D9" s="22">
        <v>55.1</v>
      </c>
      <c r="E9" s="22">
        <v>21.7</v>
      </c>
      <c r="F9" s="22" t="s">
        <v>17</v>
      </c>
      <c r="G9" s="22">
        <v>55.3</v>
      </c>
      <c r="H9" s="22">
        <v>69.7</v>
      </c>
      <c r="I9" s="22">
        <v>115</v>
      </c>
      <c r="J9" s="22">
        <v>157.2</v>
      </c>
      <c r="K9" s="22">
        <v>180.1</v>
      </c>
      <c r="L9" s="22">
        <v>199.4</v>
      </c>
      <c r="M9" s="22">
        <v>226.5</v>
      </c>
      <c r="N9" s="22">
        <v>229.7</v>
      </c>
      <c r="O9" s="22">
        <v>265.8</v>
      </c>
      <c r="P9" s="22">
        <v>308.1</v>
      </c>
      <c r="Q9" s="22">
        <v>338.2</v>
      </c>
      <c r="R9" s="22">
        <v>347.8</v>
      </c>
      <c r="S9" s="22">
        <v>355.1</v>
      </c>
      <c r="T9" s="22">
        <v>364.4</v>
      </c>
      <c r="U9" s="22">
        <v>387.5</v>
      </c>
      <c r="V9" s="22">
        <v>401.5</v>
      </c>
      <c r="W9" s="22">
        <v>415.8</v>
      </c>
    </row>
    <row r="10" spans="2:23" ht="29.25" customHeight="1" hidden="1">
      <c r="B10" s="22">
        <v>151.9</v>
      </c>
      <c r="C10" s="22">
        <v>142.8</v>
      </c>
      <c r="D10" s="22">
        <v>110.4</v>
      </c>
      <c r="E10" s="22">
        <v>77</v>
      </c>
      <c r="F10" s="22">
        <v>55.3</v>
      </c>
      <c r="G10" s="22" t="s">
        <v>33</v>
      </c>
      <c r="H10" s="22">
        <v>14.4</v>
      </c>
      <c r="I10" s="22">
        <v>59.7</v>
      </c>
      <c r="J10" s="22">
        <v>101.9</v>
      </c>
      <c r="K10" s="22">
        <v>124.8</v>
      </c>
      <c r="L10" s="22">
        <v>144.1</v>
      </c>
      <c r="M10" s="22">
        <v>171.2</v>
      </c>
      <c r="N10" s="22">
        <v>174.4</v>
      </c>
      <c r="O10" s="22">
        <v>210.5</v>
      </c>
      <c r="P10" s="22">
        <v>252.8</v>
      </c>
      <c r="Q10" s="22">
        <v>282.9</v>
      </c>
      <c r="R10" s="22">
        <v>292.5</v>
      </c>
      <c r="S10" s="22">
        <v>299.8</v>
      </c>
      <c r="T10" s="22">
        <v>309.1</v>
      </c>
      <c r="U10" s="22">
        <v>332.2</v>
      </c>
      <c r="V10" s="22">
        <v>346.2</v>
      </c>
      <c r="W10" s="22">
        <v>360.5</v>
      </c>
    </row>
    <row r="11" spans="2:23" ht="29.25" customHeight="1" hidden="1">
      <c r="B11" s="22">
        <v>166.3</v>
      </c>
      <c r="C11" s="22">
        <v>157.2</v>
      </c>
      <c r="D11" s="22">
        <v>124.8</v>
      </c>
      <c r="E11" s="22">
        <v>91.4</v>
      </c>
      <c r="F11" s="22">
        <v>69.7</v>
      </c>
      <c r="G11" s="22">
        <v>14.4</v>
      </c>
      <c r="H11" s="22" t="s">
        <v>34</v>
      </c>
      <c r="I11" s="22">
        <v>45.3</v>
      </c>
      <c r="J11" s="22">
        <v>87.5</v>
      </c>
      <c r="K11" s="22">
        <v>110.4</v>
      </c>
      <c r="L11" s="22">
        <v>129.7</v>
      </c>
      <c r="M11" s="22">
        <v>156.8</v>
      </c>
      <c r="N11" s="22">
        <v>160</v>
      </c>
      <c r="O11" s="22">
        <v>196.1</v>
      </c>
      <c r="P11" s="22">
        <v>238.4</v>
      </c>
      <c r="Q11" s="22">
        <v>268.5</v>
      </c>
      <c r="R11" s="22">
        <v>278.1</v>
      </c>
      <c r="S11" s="22">
        <v>285.4</v>
      </c>
      <c r="T11" s="22">
        <v>294.7</v>
      </c>
      <c r="U11" s="22">
        <v>317.8</v>
      </c>
      <c r="V11" s="22">
        <v>331.8</v>
      </c>
      <c r="W11" s="22">
        <v>346.1</v>
      </c>
    </row>
    <row r="12" spans="2:23" ht="29.25" customHeight="1" hidden="1">
      <c r="B12" s="22">
        <v>211.6</v>
      </c>
      <c r="C12" s="22">
        <v>202.5</v>
      </c>
      <c r="D12" s="22">
        <v>170.1</v>
      </c>
      <c r="E12" s="22">
        <v>136.7</v>
      </c>
      <c r="F12" s="22">
        <v>115</v>
      </c>
      <c r="G12" s="22">
        <v>59.7</v>
      </c>
      <c r="H12" s="22">
        <v>45.3</v>
      </c>
      <c r="I12" s="22" t="s">
        <v>35</v>
      </c>
      <c r="J12" s="22">
        <v>42.2</v>
      </c>
      <c r="K12" s="22">
        <v>65.1</v>
      </c>
      <c r="L12" s="22">
        <v>84.4</v>
      </c>
      <c r="M12" s="22">
        <v>111.5</v>
      </c>
      <c r="N12" s="22">
        <v>114.7</v>
      </c>
      <c r="O12" s="22">
        <v>150.8</v>
      </c>
      <c r="P12" s="22">
        <v>193.1</v>
      </c>
      <c r="Q12" s="22">
        <v>223.2</v>
      </c>
      <c r="R12" s="22">
        <v>232.8</v>
      </c>
      <c r="S12" s="22">
        <v>240.1</v>
      </c>
      <c r="T12" s="22">
        <v>249.4</v>
      </c>
      <c r="U12" s="22">
        <v>272.5</v>
      </c>
      <c r="V12" s="22">
        <v>286.5</v>
      </c>
      <c r="W12" s="22">
        <v>300.8</v>
      </c>
    </row>
    <row r="13" spans="2:23" ht="29.25" customHeight="1" hidden="1">
      <c r="B13" s="22">
        <v>253.8</v>
      </c>
      <c r="C13" s="22">
        <v>244.7</v>
      </c>
      <c r="D13" s="22">
        <v>212.3</v>
      </c>
      <c r="E13" s="22">
        <v>178.9</v>
      </c>
      <c r="F13" s="22">
        <v>157.2</v>
      </c>
      <c r="G13" s="22">
        <v>101.9</v>
      </c>
      <c r="H13" s="22">
        <v>87.5</v>
      </c>
      <c r="I13" s="22">
        <v>42.2</v>
      </c>
      <c r="J13" s="22" t="s">
        <v>36</v>
      </c>
      <c r="K13" s="22">
        <v>22.9</v>
      </c>
      <c r="L13" s="22">
        <v>42.2</v>
      </c>
      <c r="M13" s="22">
        <v>69.3</v>
      </c>
      <c r="N13" s="22">
        <v>72.5</v>
      </c>
      <c r="O13" s="22">
        <v>108.6</v>
      </c>
      <c r="P13" s="22">
        <v>150.9</v>
      </c>
      <c r="Q13" s="22">
        <v>181</v>
      </c>
      <c r="R13" s="22">
        <v>190.6</v>
      </c>
      <c r="S13" s="22">
        <v>197.9</v>
      </c>
      <c r="T13" s="22">
        <v>207.2</v>
      </c>
      <c r="U13" s="22">
        <v>230.3</v>
      </c>
      <c r="V13" s="22">
        <v>244.3</v>
      </c>
      <c r="W13" s="22">
        <v>258.6</v>
      </c>
    </row>
    <row r="14" spans="2:23" ht="29.25" customHeight="1" hidden="1">
      <c r="B14" s="22">
        <v>276.7</v>
      </c>
      <c r="C14" s="22">
        <v>267.6</v>
      </c>
      <c r="D14" s="22">
        <v>235.2</v>
      </c>
      <c r="E14" s="22">
        <v>201.8</v>
      </c>
      <c r="F14" s="22">
        <v>180.1</v>
      </c>
      <c r="G14" s="22">
        <v>124.8</v>
      </c>
      <c r="H14" s="22">
        <v>110.4</v>
      </c>
      <c r="I14" s="22">
        <v>65.1</v>
      </c>
      <c r="J14" s="22">
        <v>22.9</v>
      </c>
      <c r="K14" s="22" t="s">
        <v>37</v>
      </c>
      <c r="L14" s="22">
        <v>19.3</v>
      </c>
      <c r="M14" s="22">
        <v>46.4</v>
      </c>
      <c r="N14" s="22">
        <v>49.6</v>
      </c>
      <c r="O14" s="22">
        <v>85.7</v>
      </c>
      <c r="P14" s="22">
        <v>128</v>
      </c>
      <c r="Q14" s="22">
        <v>158.1</v>
      </c>
      <c r="R14" s="22">
        <v>167.7</v>
      </c>
      <c r="S14" s="22">
        <v>175</v>
      </c>
      <c r="T14" s="22">
        <v>184.3</v>
      </c>
      <c r="U14" s="22">
        <v>207.4</v>
      </c>
      <c r="V14" s="22">
        <v>221.4</v>
      </c>
      <c r="W14" s="22">
        <v>235.7</v>
      </c>
    </row>
    <row r="15" spans="2:23" ht="29.25" customHeight="1" hidden="1">
      <c r="B15" s="22">
        <v>296</v>
      </c>
      <c r="C15" s="22">
        <v>286.9</v>
      </c>
      <c r="D15" s="22">
        <v>254.5</v>
      </c>
      <c r="E15" s="22">
        <v>221.1</v>
      </c>
      <c r="F15" s="22">
        <v>199.4</v>
      </c>
      <c r="G15" s="22">
        <v>144.1</v>
      </c>
      <c r="H15" s="22">
        <v>129.7</v>
      </c>
      <c r="I15" s="22">
        <v>84.4</v>
      </c>
      <c r="J15" s="22">
        <v>42.2</v>
      </c>
      <c r="K15" s="22">
        <v>19.3</v>
      </c>
      <c r="L15" s="22" t="s">
        <v>38</v>
      </c>
      <c r="M15" s="22">
        <v>27.1</v>
      </c>
      <c r="N15" s="22">
        <v>30.3</v>
      </c>
      <c r="O15" s="22">
        <v>66.4</v>
      </c>
      <c r="P15" s="22">
        <v>108.7</v>
      </c>
      <c r="Q15" s="22">
        <v>138.8</v>
      </c>
      <c r="R15" s="22">
        <v>148.4</v>
      </c>
      <c r="S15" s="22">
        <v>155.7</v>
      </c>
      <c r="T15" s="22">
        <v>165</v>
      </c>
      <c r="U15" s="22">
        <v>188.1</v>
      </c>
      <c r="V15" s="22">
        <v>202.1</v>
      </c>
      <c r="W15" s="22">
        <v>216.4</v>
      </c>
    </row>
    <row r="16" spans="2:23" ht="29.25" customHeight="1" hidden="1">
      <c r="B16" s="22">
        <v>323.1</v>
      </c>
      <c r="C16" s="22">
        <v>314</v>
      </c>
      <c r="D16" s="22">
        <v>281.6</v>
      </c>
      <c r="E16" s="22">
        <v>248.2</v>
      </c>
      <c r="F16" s="22">
        <v>226.5</v>
      </c>
      <c r="G16" s="22">
        <v>171.2</v>
      </c>
      <c r="H16" s="22">
        <v>156.8</v>
      </c>
      <c r="I16" s="22">
        <v>111.5</v>
      </c>
      <c r="J16" s="22">
        <v>69.3</v>
      </c>
      <c r="K16" s="22">
        <v>46.4</v>
      </c>
      <c r="L16" s="22">
        <v>27.1</v>
      </c>
      <c r="M16" s="22" t="s">
        <v>39</v>
      </c>
      <c r="N16" s="22">
        <v>3.1999999999999886</v>
      </c>
      <c r="O16" s="22">
        <v>39.3</v>
      </c>
      <c r="P16" s="22">
        <v>81.6</v>
      </c>
      <c r="Q16" s="22">
        <v>111.7</v>
      </c>
      <c r="R16" s="22">
        <v>121.3</v>
      </c>
      <c r="S16" s="22">
        <v>128.6</v>
      </c>
      <c r="T16" s="22">
        <v>137.9</v>
      </c>
      <c r="U16" s="22">
        <v>161</v>
      </c>
      <c r="V16" s="22">
        <v>175</v>
      </c>
      <c r="W16" s="22">
        <v>189.3</v>
      </c>
    </row>
    <row r="17" spans="2:23" ht="29.25" customHeight="1" hidden="1">
      <c r="B17" s="22">
        <v>326.3</v>
      </c>
      <c r="C17" s="22">
        <v>317.2</v>
      </c>
      <c r="D17" s="22">
        <v>284.8</v>
      </c>
      <c r="E17" s="22">
        <v>251.4</v>
      </c>
      <c r="F17" s="22">
        <v>229.7</v>
      </c>
      <c r="G17" s="22">
        <v>174.4</v>
      </c>
      <c r="H17" s="22">
        <v>160</v>
      </c>
      <c r="I17" s="22">
        <v>114.7</v>
      </c>
      <c r="J17" s="22">
        <v>72.5</v>
      </c>
      <c r="K17" s="22">
        <v>49.6</v>
      </c>
      <c r="L17" s="22">
        <v>30.3</v>
      </c>
      <c r="M17" s="22">
        <v>3.1999999999999886</v>
      </c>
      <c r="N17" s="22" t="s">
        <v>40</v>
      </c>
      <c r="O17" s="22">
        <v>36.1</v>
      </c>
      <c r="P17" s="22">
        <v>78.4</v>
      </c>
      <c r="Q17" s="22">
        <v>108.5</v>
      </c>
      <c r="R17" s="22">
        <v>118.1</v>
      </c>
      <c r="S17" s="22">
        <v>125.4</v>
      </c>
      <c r="T17" s="22">
        <v>134.7</v>
      </c>
      <c r="U17" s="22">
        <v>157.8</v>
      </c>
      <c r="V17" s="22">
        <v>171.8</v>
      </c>
      <c r="W17" s="22">
        <v>186.1</v>
      </c>
    </row>
    <row r="18" spans="2:23" ht="29.25" customHeight="1" hidden="1">
      <c r="B18" s="22">
        <v>362.4</v>
      </c>
      <c r="C18" s="22">
        <v>353.3</v>
      </c>
      <c r="D18" s="22">
        <v>320.9</v>
      </c>
      <c r="E18" s="22">
        <v>287.5</v>
      </c>
      <c r="F18" s="22">
        <v>265.8</v>
      </c>
      <c r="G18" s="22">
        <v>210.5</v>
      </c>
      <c r="H18" s="22">
        <v>196.1</v>
      </c>
      <c r="I18" s="22">
        <v>150.8</v>
      </c>
      <c r="J18" s="22">
        <v>108.6</v>
      </c>
      <c r="K18" s="22">
        <v>85.7</v>
      </c>
      <c r="L18" s="22">
        <v>66.4</v>
      </c>
      <c r="M18" s="22">
        <v>39.3</v>
      </c>
      <c r="N18" s="22">
        <v>36.1</v>
      </c>
      <c r="O18" s="22" t="s">
        <v>52</v>
      </c>
      <c r="P18" s="22">
        <v>42.3</v>
      </c>
      <c r="Q18" s="22">
        <v>72.4</v>
      </c>
      <c r="R18" s="22">
        <v>82</v>
      </c>
      <c r="S18" s="22">
        <v>89.3</v>
      </c>
      <c r="T18" s="22">
        <v>98.6</v>
      </c>
      <c r="U18" s="22">
        <v>121.7</v>
      </c>
      <c r="V18" s="22">
        <v>135.7</v>
      </c>
      <c r="W18" s="22">
        <v>150</v>
      </c>
    </row>
    <row r="19" spans="2:23" ht="29.25" customHeight="1" hidden="1">
      <c r="B19" s="22">
        <v>404.7</v>
      </c>
      <c r="C19" s="22">
        <v>395.6</v>
      </c>
      <c r="D19" s="22">
        <v>363.2</v>
      </c>
      <c r="E19" s="22">
        <v>329.8</v>
      </c>
      <c r="F19" s="22">
        <v>308.1</v>
      </c>
      <c r="G19" s="22">
        <v>252.8</v>
      </c>
      <c r="H19" s="22">
        <v>238.4</v>
      </c>
      <c r="I19" s="22">
        <v>193.1</v>
      </c>
      <c r="J19" s="22">
        <v>150.9</v>
      </c>
      <c r="K19" s="22">
        <v>128</v>
      </c>
      <c r="L19" s="22">
        <v>108.7</v>
      </c>
      <c r="M19" s="22">
        <v>81.6</v>
      </c>
      <c r="N19" s="22">
        <v>78.4</v>
      </c>
      <c r="O19" s="22">
        <v>42.3</v>
      </c>
      <c r="P19" s="22" t="s">
        <v>53</v>
      </c>
      <c r="Q19" s="22">
        <v>30.1</v>
      </c>
      <c r="R19" s="22">
        <v>39.7</v>
      </c>
      <c r="S19" s="22">
        <v>47</v>
      </c>
      <c r="T19" s="22">
        <v>56.3</v>
      </c>
      <c r="U19" s="22">
        <v>79.4</v>
      </c>
      <c r="V19" s="22">
        <v>93.4</v>
      </c>
      <c r="W19" s="22">
        <v>107.7</v>
      </c>
    </row>
    <row r="20" spans="2:23" ht="29.25" customHeight="1" hidden="1">
      <c r="B20" s="22">
        <v>434.8</v>
      </c>
      <c r="C20" s="22">
        <v>425.7</v>
      </c>
      <c r="D20" s="22">
        <v>393.3</v>
      </c>
      <c r="E20" s="22">
        <v>359.9</v>
      </c>
      <c r="F20" s="22">
        <v>338.2</v>
      </c>
      <c r="G20" s="22">
        <v>282.9</v>
      </c>
      <c r="H20" s="22">
        <v>268.5</v>
      </c>
      <c r="I20" s="22">
        <v>223.2</v>
      </c>
      <c r="J20" s="22">
        <v>181</v>
      </c>
      <c r="K20" s="22">
        <v>158.1</v>
      </c>
      <c r="L20" s="22">
        <v>138.8</v>
      </c>
      <c r="M20" s="22">
        <v>111.7</v>
      </c>
      <c r="N20" s="22">
        <v>108.5</v>
      </c>
      <c r="O20" s="22">
        <v>72.4</v>
      </c>
      <c r="P20" s="22">
        <v>30.1</v>
      </c>
      <c r="Q20" s="22" t="s">
        <v>54</v>
      </c>
      <c r="R20" s="22">
        <v>9.599999999999966</v>
      </c>
      <c r="S20" s="22">
        <v>16.9</v>
      </c>
      <c r="T20" s="22">
        <v>26.2</v>
      </c>
      <c r="U20" s="22">
        <v>49.3</v>
      </c>
      <c r="V20" s="22">
        <v>63.3</v>
      </c>
      <c r="W20" s="22">
        <v>77.6</v>
      </c>
    </row>
    <row r="21" spans="2:23" ht="29.25" customHeight="1" hidden="1">
      <c r="B21" s="22">
        <v>444.4</v>
      </c>
      <c r="C21" s="22">
        <v>435.3</v>
      </c>
      <c r="D21" s="22">
        <v>402.9</v>
      </c>
      <c r="E21" s="22">
        <v>369.5</v>
      </c>
      <c r="F21" s="22">
        <v>347.8</v>
      </c>
      <c r="G21" s="22">
        <v>292.5</v>
      </c>
      <c r="H21" s="22">
        <v>278.1</v>
      </c>
      <c r="I21" s="22">
        <v>232.8</v>
      </c>
      <c r="J21" s="22">
        <v>190.6</v>
      </c>
      <c r="K21" s="22">
        <v>167.7</v>
      </c>
      <c r="L21" s="22">
        <v>148.4</v>
      </c>
      <c r="M21" s="22">
        <v>121.3</v>
      </c>
      <c r="N21" s="22">
        <v>118.1</v>
      </c>
      <c r="O21" s="22">
        <v>82</v>
      </c>
      <c r="P21" s="22">
        <v>39.7</v>
      </c>
      <c r="Q21" s="22">
        <v>9.599999999999966</v>
      </c>
      <c r="R21" s="22" t="s">
        <v>55</v>
      </c>
      <c r="S21" s="22">
        <v>7.300000000000011</v>
      </c>
      <c r="T21" s="22">
        <v>16.6</v>
      </c>
      <c r="U21" s="22">
        <v>39.7</v>
      </c>
      <c r="V21" s="22">
        <v>53.7</v>
      </c>
      <c r="W21" s="22">
        <v>68</v>
      </c>
    </row>
    <row r="22" spans="2:23" ht="29.25" customHeight="1" hidden="1">
      <c r="B22" s="22">
        <v>451.7</v>
      </c>
      <c r="C22" s="22">
        <v>442.6</v>
      </c>
      <c r="D22" s="22">
        <v>410.2</v>
      </c>
      <c r="E22" s="22">
        <v>376.8</v>
      </c>
      <c r="F22" s="22">
        <v>355.1</v>
      </c>
      <c r="G22" s="22">
        <v>299.8</v>
      </c>
      <c r="H22" s="22">
        <v>285.4</v>
      </c>
      <c r="I22" s="22">
        <v>240.1</v>
      </c>
      <c r="J22" s="22">
        <v>197.9</v>
      </c>
      <c r="K22" s="22">
        <v>175</v>
      </c>
      <c r="L22" s="22">
        <v>155.7</v>
      </c>
      <c r="M22" s="22">
        <v>128.6</v>
      </c>
      <c r="N22" s="22">
        <v>125.4</v>
      </c>
      <c r="O22" s="22">
        <v>89.3</v>
      </c>
      <c r="P22" s="22">
        <v>47</v>
      </c>
      <c r="Q22" s="22">
        <v>16.9</v>
      </c>
      <c r="R22" s="22">
        <v>7.300000000000011</v>
      </c>
      <c r="S22" s="22" t="s">
        <v>56</v>
      </c>
      <c r="T22" s="22">
        <v>9.300000000000011</v>
      </c>
      <c r="U22" s="22">
        <v>32.4</v>
      </c>
      <c r="V22" s="22">
        <v>46.4</v>
      </c>
      <c r="W22" s="22">
        <v>60.7</v>
      </c>
    </row>
    <row r="23" spans="2:23" ht="29.25" customHeight="1" hidden="1">
      <c r="B23" s="22">
        <v>461</v>
      </c>
      <c r="C23" s="22">
        <v>451.9</v>
      </c>
      <c r="D23" s="22">
        <v>419.5</v>
      </c>
      <c r="E23" s="22">
        <v>386.1</v>
      </c>
      <c r="F23" s="22">
        <v>364.4</v>
      </c>
      <c r="G23" s="22">
        <v>309.1</v>
      </c>
      <c r="H23" s="22">
        <v>294.7</v>
      </c>
      <c r="I23" s="22">
        <v>249.4</v>
      </c>
      <c r="J23" s="22">
        <v>207.2</v>
      </c>
      <c r="K23" s="22">
        <v>184.3</v>
      </c>
      <c r="L23" s="22">
        <v>165</v>
      </c>
      <c r="M23" s="22">
        <v>137.9</v>
      </c>
      <c r="N23" s="22">
        <v>134.7</v>
      </c>
      <c r="O23" s="22">
        <v>98.6</v>
      </c>
      <c r="P23" s="22">
        <v>56.3</v>
      </c>
      <c r="Q23" s="22">
        <v>26.2</v>
      </c>
      <c r="R23" s="22">
        <v>16.6</v>
      </c>
      <c r="S23" s="22">
        <v>9.300000000000011</v>
      </c>
      <c r="T23" s="22" t="s">
        <v>57</v>
      </c>
      <c r="U23" s="22">
        <v>23.1</v>
      </c>
      <c r="V23" s="22">
        <v>37.1</v>
      </c>
      <c r="W23" s="22">
        <v>51.4</v>
      </c>
    </row>
    <row r="24" spans="2:23" ht="29.25" customHeight="1" hidden="1">
      <c r="B24" s="22">
        <v>484.1</v>
      </c>
      <c r="C24" s="22">
        <v>475</v>
      </c>
      <c r="D24" s="22">
        <v>442.6</v>
      </c>
      <c r="E24" s="22">
        <v>409.2</v>
      </c>
      <c r="F24" s="22">
        <v>387.5</v>
      </c>
      <c r="G24" s="22">
        <v>332.2</v>
      </c>
      <c r="H24" s="22">
        <v>317.8</v>
      </c>
      <c r="I24" s="22">
        <v>272.5</v>
      </c>
      <c r="J24" s="22">
        <v>230.3</v>
      </c>
      <c r="K24" s="22">
        <v>207.4</v>
      </c>
      <c r="L24" s="22">
        <v>188.1</v>
      </c>
      <c r="M24" s="22">
        <v>161</v>
      </c>
      <c r="N24" s="22">
        <v>157.8</v>
      </c>
      <c r="O24" s="22">
        <v>121.7</v>
      </c>
      <c r="P24" s="22">
        <v>79.4</v>
      </c>
      <c r="Q24" s="22">
        <v>49.3</v>
      </c>
      <c r="R24" s="22">
        <v>39.7</v>
      </c>
      <c r="S24" s="22">
        <v>32.4</v>
      </c>
      <c r="T24" s="22">
        <v>23.1</v>
      </c>
      <c r="U24" s="22" t="s">
        <v>58</v>
      </c>
      <c r="V24" s="22">
        <v>14</v>
      </c>
      <c r="W24" s="22">
        <v>28.3</v>
      </c>
    </row>
    <row r="25" spans="2:23" ht="29.25" customHeight="1" hidden="1">
      <c r="B25" s="22">
        <v>498.1</v>
      </c>
      <c r="C25" s="22">
        <v>489</v>
      </c>
      <c r="D25" s="22">
        <v>456.6</v>
      </c>
      <c r="E25" s="22">
        <v>423.2</v>
      </c>
      <c r="F25" s="22">
        <v>401.5</v>
      </c>
      <c r="G25" s="22">
        <v>346.2</v>
      </c>
      <c r="H25" s="22">
        <v>331.8</v>
      </c>
      <c r="I25" s="22">
        <v>286.5</v>
      </c>
      <c r="J25" s="22">
        <v>244.3</v>
      </c>
      <c r="K25" s="22">
        <v>221.4</v>
      </c>
      <c r="L25" s="22">
        <v>202.1</v>
      </c>
      <c r="M25" s="22">
        <v>175</v>
      </c>
      <c r="N25" s="22">
        <v>171.8</v>
      </c>
      <c r="O25" s="22">
        <v>135.7</v>
      </c>
      <c r="P25" s="22">
        <v>93.4</v>
      </c>
      <c r="Q25" s="22">
        <v>63.3</v>
      </c>
      <c r="R25" s="22">
        <v>53.7</v>
      </c>
      <c r="S25" s="22">
        <v>46.4</v>
      </c>
      <c r="T25" s="22">
        <v>37.1</v>
      </c>
      <c r="U25" s="22">
        <v>14</v>
      </c>
      <c r="V25" s="22" t="s">
        <v>50</v>
      </c>
      <c r="W25" s="22">
        <v>14.3</v>
      </c>
    </row>
    <row r="26" spans="2:23" ht="29.25" customHeight="1" hidden="1">
      <c r="B26" s="22">
        <v>512.4</v>
      </c>
      <c r="C26" s="22">
        <v>503.3</v>
      </c>
      <c r="D26" s="22">
        <v>470.9</v>
      </c>
      <c r="E26" s="22">
        <v>437.5</v>
      </c>
      <c r="F26" s="22">
        <v>415.8</v>
      </c>
      <c r="G26" s="22">
        <v>360.5</v>
      </c>
      <c r="H26" s="22">
        <v>346.1</v>
      </c>
      <c r="I26" s="22">
        <v>300.8</v>
      </c>
      <c r="J26" s="22">
        <v>258.6</v>
      </c>
      <c r="K26" s="22">
        <v>235.7</v>
      </c>
      <c r="L26" s="22">
        <v>216.4</v>
      </c>
      <c r="M26" s="22">
        <v>189.3</v>
      </c>
      <c r="N26" s="22">
        <v>186.1</v>
      </c>
      <c r="O26" s="22">
        <v>150</v>
      </c>
      <c r="P26" s="22">
        <v>107.7</v>
      </c>
      <c r="Q26" s="22">
        <v>77.6</v>
      </c>
      <c r="R26" s="22">
        <v>68</v>
      </c>
      <c r="S26" s="22">
        <v>60.7</v>
      </c>
      <c r="T26" s="22">
        <v>51.4</v>
      </c>
      <c r="U26" s="22">
        <v>28.3</v>
      </c>
      <c r="V26" s="22">
        <v>14.3</v>
      </c>
      <c r="W26" s="22" t="s">
        <v>49</v>
      </c>
    </row>
    <row r="27" ht="29.25" customHeight="1" hidden="1"/>
    <row r="28" ht="29.25" customHeight="1" hidden="1"/>
    <row r="29" spans="2:9" s="26" customFormat="1" ht="31.5" customHeight="1">
      <c r="B29" s="157" t="s">
        <v>109</v>
      </c>
      <c r="C29" s="157"/>
      <c r="D29" s="157"/>
      <c r="E29" s="157"/>
      <c r="F29" s="157"/>
      <c r="G29" s="157"/>
      <c r="H29" s="157"/>
      <c r="I29" s="157"/>
    </row>
    <row r="30" spans="1:23" s="32" customFormat="1" ht="29.25" customHeight="1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59" t="s">
        <v>102</v>
      </c>
      <c r="V30" s="159"/>
      <c r="W30" s="159"/>
    </row>
    <row r="31" spans="1:23" s="32" customFormat="1" ht="36" customHeight="1" thickBot="1">
      <c r="A31" s="160" t="s">
        <v>103</v>
      </c>
      <c r="B31" s="48" t="s">
        <v>51</v>
      </c>
      <c r="C31" s="95">
        <f>IF(ROUND(ROUND($C$3*C5,-2)*$E$3,-2)&lt;4700,4700,ROUND(ROUND($C$3*C5,-2)*$E$3,-2))</f>
        <v>4700</v>
      </c>
      <c r="D31" s="96">
        <f>IF(ROUND(ROUND($C$3*D5,-2)*$E$3,-2)&lt;4700,4700,ROUND(ROUND($C$3*D5,-2)*$E$3,-2))</f>
        <v>4700</v>
      </c>
      <c r="E31" s="97">
        <f aca="true" t="shared" si="0" ref="E31:W31">IF(ROUND(ROUND($C$3*E5,-2)*$E$3,-2)&lt;4700,4700,ROUND(ROUND($C$3*E5,-2)*$E$3,-2))</f>
        <v>6900</v>
      </c>
      <c r="F31" s="97">
        <f t="shared" si="0"/>
        <v>9000</v>
      </c>
      <c r="G31" s="97">
        <f t="shared" si="0"/>
        <v>14200</v>
      </c>
      <c r="H31" s="97">
        <f t="shared" si="0"/>
        <v>15500</v>
      </c>
      <c r="I31" s="97">
        <f t="shared" si="0"/>
        <v>19700</v>
      </c>
      <c r="J31" s="97">
        <f t="shared" si="0"/>
        <v>23600</v>
      </c>
      <c r="K31" s="97">
        <f t="shared" si="0"/>
        <v>25800</v>
      </c>
      <c r="L31" s="97">
        <f t="shared" si="0"/>
        <v>27500</v>
      </c>
      <c r="M31" s="97">
        <f t="shared" si="0"/>
        <v>30100</v>
      </c>
      <c r="N31" s="97">
        <f t="shared" si="0"/>
        <v>30400</v>
      </c>
      <c r="O31" s="97">
        <f t="shared" si="0"/>
        <v>33700</v>
      </c>
      <c r="P31" s="97">
        <f t="shared" si="0"/>
        <v>37700</v>
      </c>
      <c r="Q31" s="97">
        <f t="shared" si="0"/>
        <v>40500</v>
      </c>
      <c r="R31" s="97">
        <f t="shared" si="0"/>
        <v>41400</v>
      </c>
      <c r="S31" s="97">
        <f t="shared" si="0"/>
        <v>42000</v>
      </c>
      <c r="T31" s="97">
        <f t="shared" si="0"/>
        <v>43000</v>
      </c>
      <c r="U31" s="97">
        <f t="shared" si="0"/>
        <v>45000</v>
      </c>
      <c r="V31" s="97">
        <f t="shared" si="0"/>
        <v>46400</v>
      </c>
      <c r="W31" s="98">
        <f t="shared" si="0"/>
        <v>47700</v>
      </c>
    </row>
    <row r="32" spans="1:23" s="32" customFormat="1" ht="36" customHeight="1" thickBot="1">
      <c r="A32" s="160"/>
      <c r="B32" s="36">
        <f>B6</f>
        <v>9.1</v>
      </c>
      <c r="C32" s="48" t="s">
        <v>13</v>
      </c>
      <c r="D32" s="99">
        <f aca="true" t="shared" si="1" ref="D32:M32">IF(ROUND(ROUND($C$3*D6,-2)*$E$3,-2)&lt;4700,4700,ROUND(ROUND($C$3*D6,-2)*$E$3,-2))</f>
        <v>4700</v>
      </c>
      <c r="E32" s="100">
        <f t="shared" si="1"/>
        <v>6100</v>
      </c>
      <c r="F32" s="100">
        <f t="shared" si="1"/>
        <v>8200</v>
      </c>
      <c r="G32" s="100">
        <f t="shared" si="1"/>
        <v>13200</v>
      </c>
      <c r="H32" s="100">
        <f t="shared" si="1"/>
        <v>14600</v>
      </c>
      <c r="I32" s="100">
        <f t="shared" si="1"/>
        <v>18800</v>
      </c>
      <c r="J32" s="100">
        <f t="shared" si="1"/>
        <v>22800</v>
      </c>
      <c r="K32" s="100">
        <f t="shared" si="1"/>
        <v>24900</v>
      </c>
      <c r="L32" s="100">
        <f t="shared" si="1"/>
        <v>26700</v>
      </c>
      <c r="M32" s="100">
        <f t="shared" si="1"/>
        <v>29200</v>
      </c>
      <c r="N32" s="100">
        <f aca="true" t="shared" si="2" ref="N32:W32">IF(ROUND(ROUND($C$3*N6,-2)*$E$3,-2)&lt;4700,4700,ROUND(ROUND($C$3*N6,-2)*$E$3,-2))</f>
        <v>29500</v>
      </c>
      <c r="O32" s="100">
        <f t="shared" si="2"/>
        <v>32900</v>
      </c>
      <c r="P32" s="100">
        <f t="shared" si="2"/>
        <v>36800</v>
      </c>
      <c r="Q32" s="100">
        <f t="shared" si="2"/>
        <v>39600</v>
      </c>
      <c r="R32" s="100">
        <f t="shared" si="2"/>
        <v>40600</v>
      </c>
      <c r="S32" s="100">
        <f t="shared" si="2"/>
        <v>41200</v>
      </c>
      <c r="T32" s="100">
        <f t="shared" si="2"/>
        <v>42000</v>
      </c>
      <c r="U32" s="100">
        <f t="shared" si="2"/>
        <v>44200</v>
      </c>
      <c r="V32" s="100">
        <f t="shared" si="2"/>
        <v>45500</v>
      </c>
      <c r="W32" s="101">
        <f t="shared" si="2"/>
        <v>46900</v>
      </c>
    </row>
    <row r="33" spans="1:23" s="32" customFormat="1" ht="36" customHeight="1" thickBot="1">
      <c r="A33" s="160"/>
      <c r="B33" s="37">
        <f>B7</f>
        <v>41.5</v>
      </c>
      <c r="C33" s="38">
        <f>C7</f>
        <v>32.4</v>
      </c>
      <c r="D33" s="48" t="s">
        <v>15</v>
      </c>
      <c r="E33" s="99">
        <f>IF(ROUND(ROUND($C$3*E7,-2)*$E$3,-2)&lt;4700,4700,ROUND(ROUND($C$3*E7,-2)*$E$3,-2))</f>
        <v>4700</v>
      </c>
      <c r="F33" s="100">
        <f aca="true" t="shared" si="3" ref="F33:M33">IF(ROUND(ROUND($C$3*F7,-2)*$E$3,-2)&lt;4700,4700,ROUND(ROUND($C$3*F7,-2)*$E$3,-2))</f>
        <v>5200</v>
      </c>
      <c r="G33" s="100">
        <f t="shared" si="3"/>
        <v>10200</v>
      </c>
      <c r="H33" s="100">
        <f t="shared" si="3"/>
        <v>11600</v>
      </c>
      <c r="I33" s="100">
        <f t="shared" si="3"/>
        <v>15800</v>
      </c>
      <c r="J33" s="100">
        <f t="shared" si="3"/>
        <v>19800</v>
      </c>
      <c r="K33" s="100">
        <f t="shared" si="3"/>
        <v>21900</v>
      </c>
      <c r="L33" s="100">
        <f t="shared" si="3"/>
        <v>23700</v>
      </c>
      <c r="M33" s="100">
        <f t="shared" si="3"/>
        <v>26200</v>
      </c>
      <c r="N33" s="100">
        <f aca="true" t="shared" si="4" ref="N33:W33">IF(ROUND(ROUND($C$3*N7,-2)*$E$3,-2)&lt;4700,4700,ROUND(ROUND($C$3*N7,-2)*$E$3,-2))</f>
        <v>26500</v>
      </c>
      <c r="O33" s="100">
        <f t="shared" si="4"/>
        <v>29900</v>
      </c>
      <c r="P33" s="100">
        <f t="shared" si="4"/>
        <v>33800</v>
      </c>
      <c r="Q33" s="100">
        <f t="shared" si="4"/>
        <v>36600</v>
      </c>
      <c r="R33" s="100">
        <f t="shared" si="4"/>
        <v>37500</v>
      </c>
      <c r="S33" s="100">
        <f t="shared" si="4"/>
        <v>38200</v>
      </c>
      <c r="T33" s="100">
        <f t="shared" si="4"/>
        <v>39000</v>
      </c>
      <c r="U33" s="100">
        <f t="shared" si="4"/>
        <v>41200</v>
      </c>
      <c r="V33" s="100">
        <f t="shared" si="4"/>
        <v>42500</v>
      </c>
      <c r="W33" s="101">
        <f t="shared" si="4"/>
        <v>43900</v>
      </c>
    </row>
    <row r="34" spans="1:23" s="32" customFormat="1" ht="36" customHeight="1" thickBot="1">
      <c r="A34" s="160"/>
      <c r="B34" s="37">
        <f>B8</f>
        <v>74.9</v>
      </c>
      <c r="C34" s="39">
        <f>C8</f>
        <v>65.8</v>
      </c>
      <c r="D34" s="38">
        <f>D8</f>
        <v>33.4</v>
      </c>
      <c r="E34" s="48" t="s">
        <v>16</v>
      </c>
      <c r="F34" s="99">
        <f aca="true" t="shared" si="5" ref="F34:M34">IF(ROUND(ROUND($C$3*F8,-2)*$E$3,-2)&lt;4700,4700,ROUND(ROUND($C$3*F8,-2)*$E$3,-2))</f>
        <v>4700</v>
      </c>
      <c r="G34" s="100">
        <f t="shared" si="5"/>
        <v>7100</v>
      </c>
      <c r="H34" s="100">
        <f t="shared" si="5"/>
        <v>8500</v>
      </c>
      <c r="I34" s="100">
        <f t="shared" si="5"/>
        <v>12700</v>
      </c>
      <c r="J34" s="100">
        <f t="shared" si="5"/>
        <v>16700</v>
      </c>
      <c r="K34" s="100">
        <f t="shared" si="5"/>
        <v>18800</v>
      </c>
      <c r="L34" s="100">
        <f t="shared" si="5"/>
        <v>20600</v>
      </c>
      <c r="M34" s="100">
        <f t="shared" si="5"/>
        <v>23100</v>
      </c>
      <c r="N34" s="100">
        <f aca="true" t="shared" si="6" ref="N34:W34">IF(ROUND(ROUND($C$3*N8,-2)*$E$3,-2)&lt;4700,4700,ROUND(ROUND($C$3*N8,-2)*$E$3,-2))</f>
        <v>23400</v>
      </c>
      <c r="O34" s="100">
        <f t="shared" si="6"/>
        <v>26800</v>
      </c>
      <c r="P34" s="100">
        <f t="shared" si="6"/>
        <v>30700</v>
      </c>
      <c r="Q34" s="100">
        <f t="shared" si="6"/>
        <v>33500</v>
      </c>
      <c r="R34" s="100">
        <f t="shared" si="6"/>
        <v>34400</v>
      </c>
      <c r="S34" s="100">
        <f t="shared" si="6"/>
        <v>35100</v>
      </c>
      <c r="T34" s="100">
        <f t="shared" si="6"/>
        <v>35900</v>
      </c>
      <c r="U34" s="100">
        <f t="shared" si="6"/>
        <v>38100</v>
      </c>
      <c r="V34" s="100">
        <f t="shared" si="6"/>
        <v>39400</v>
      </c>
      <c r="W34" s="101">
        <f t="shared" si="6"/>
        <v>40800</v>
      </c>
    </row>
    <row r="35" spans="1:23" s="32" customFormat="1" ht="36" customHeight="1" thickBot="1">
      <c r="A35" s="160"/>
      <c r="B35" s="37">
        <f>B9</f>
        <v>96.6</v>
      </c>
      <c r="C35" s="39">
        <f>C9</f>
        <v>87.5</v>
      </c>
      <c r="D35" s="39">
        <f>D9</f>
        <v>55.1</v>
      </c>
      <c r="E35" s="38">
        <f>E9</f>
        <v>21.7</v>
      </c>
      <c r="F35" s="48" t="s">
        <v>17</v>
      </c>
      <c r="G35" s="102">
        <f aca="true" t="shared" si="7" ref="G35:M35">IF(ROUND(ROUND($C$3*G9,-2)*$E$3,-2)&lt;4700,4700,ROUND(ROUND($C$3*G9,-2)*$E$3,-2))</f>
        <v>5200</v>
      </c>
      <c r="H35" s="100">
        <f t="shared" si="7"/>
        <v>6500</v>
      </c>
      <c r="I35" s="100">
        <f t="shared" si="7"/>
        <v>10700</v>
      </c>
      <c r="J35" s="100">
        <f t="shared" si="7"/>
        <v>14600</v>
      </c>
      <c r="K35" s="100">
        <f t="shared" si="7"/>
        <v>16800</v>
      </c>
      <c r="L35" s="100">
        <f t="shared" si="7"/>
        <v>18500</v>
      </c>
      <c r="M35" s="100">
        <f t="shared" si="7"/>
        <v>21100</v>
      </c>
      <c r="N35" s="100">
        <f aca="true" t="shared" si="8" ref="N35:W35">IF(ROUND(ROUND($C$3*N9,-2)*$E$3,-2)&lt;4700,4700,ROUND(ROUND($C$3*N9,-2)*$E$3,-2))</f>
        <v>21400</v>
      </c>
      <c r="O35" s="100">
        <f t="shared" si="8"/>
        <v>24700</v>
      </c>
      <c r="P35" s="100">
        <f t="shared" si="8"/>
        <v>28700</v>
      </c>
      <c r="Q35" s="100">
        <f t="shared" si="8"/>
        <v>31500</v>
      </c>
      <c r="R35" s="100">
        <f t="shared" si="8"/>
        <v>32400</v>
      </c>
      <c r="S35" s="100">
        <f t="shared" si="8"/>
        <v>33000</v>
      </c>
      <c r="T35" s="100">
        <f t="shared" si="8"/>
        <v>33900</v>
      </c>
      <c r="U35" s="100">
        <f t="shared" si="8"/>
        <v>36100</v>
      </c>
      <c r="V35" s="100">
        <f t="shared" si="8"/>
        <v>37400</v>
      </c>
      <c r="W35" s="101">
        <f t="shared" si="8"/>
        <v>38700</v>
      </c>
    </row>
    <row r="36" spans="1:23" s="32" customFormat="1" ht="36" customHeight="1" thickBot="1">
      <c r="A36" s="33"/>
      <c r="B36" s="37">
        <f>B10</f>
        <v>151.9</v>
      </c>
      <c r="C36" s="39">
        <f>C10</f>
        <v>142.8</v>
      </c>
      <c r="D36" s="39">
        <f>D10</f>
        <v>110.4</v>
      </c>
      <c r="E36" s="39">
        <f>E10</f>
        <v>77</v>
      </c>
      <c r="F36" s="38">
        <f>F10</f>
        <v>55.3</v>
      </c>
      <c r="G36" s="48" t="s">
        <v>33</v>
      </c>
      <c r="H36" s="99">
        <f aca="true" t="shared" si="9" ref="H36:M36">IF(ROUND(ROUND($C$3*H10,-2)*$E$3,-2)&lt;4700,4700,ROUND(ROUND($C$3*H10,-2)*$E$3,-2))</f>
        <v>4700</v>
      </c>
      <c r="I36" s="100">
        <f t="shared" si="9"/>
        <v>5600</v>
      </c>
      <c r="J36" s="100">
        <f t="shared" si="9"/>
        <v>9500</v>
      </c>
      <c r="K36" s="100">
        <f t="shared" si="9"/>
        <v>11600</v>
      </c>
      <c r="L36" s="100">
        <f t="shared" si="9"/>
        <v>13500</v>
      </c>
      <c r="M36" s="100">
        <f t="shared" si="9"/>
        <v>15900</v>
      </c>
      <c r="N36" s="100">
        <f aca="true" t="shared" si="10" ref="N36:W36">IF(ROUND(ROUND($C$3*N10,-2)*$E$3,-2)&lt;4700,4700,ROUND(ROUND($C$3*N10,-2)*$E$3,-2))</f>
        <v>16200</v>
      </c>
      <c r="O36" s="100">
        <f t="shared" si="10"/>
        <v>19600</v>
      </c>
      <c r="P36" s="100">
        <f t="shared" si="10"/>
        <v>23500</v>
      </c>
      <c r="Q36" s="100">
        <f t="shared" si="10"/>
        <v>26300</v>
      </c>
      <c r="R36" s="100">
        <f t="shared" si="10"/>
        <v>27200</v>
      </c>
      <c r="S36" s="100">
        <f t="shared" si="10"/>
        <v>27900</v>
      </c>
      <c r="T36" s="100">
        <f t="shared" si="10"/>
        <v>28800</v>
      </c>
      <c r="U36" s="100">
        <f t="shared" si="10"/>
        <v>30900</v>
      </c>
      <c r="V36" s="100">
        <f t="shared" si="10"/>
        <v>32200</v>
      </c>
      <c r="W36" s="101">
        <f t="shared" si="10"/>
        <v>33500</v>
      </c>
    </row>
    <row r="37" spans="1:23" s="32" customFormat="1" ht="36" customHeight="1" thickBot="1">
      <c r="A37" s="33"/>
      <c r="B37" s="37">
        <f aca="true" t="shared" si="11" ref="B37:G37">B11</f>
        <v>166.3</v>
      </c>
      <c r="C37" s="39">
        <f t="shared" si="11"/>
        <v>157.2</v>
      </c>
      <c r="D37" s="39">
        <f t="shared" si="11"/>
        <v>124.8</v>
      </c>
      <c r="E37" s="39">
        <f t="shared" si="11"/>
        <v>91.4</v>
      </c>
      <c r="F37" s="39">
        <f t="shared" si="11"/>
        <v>69.7</v>
      </c>
      <c r="G37" s="38">
        <f t="shared" si="11"/>
        <v>14.4</v>
      </c>
      <c r="H37" s="48" t="s">
        <v>34</v>
      </c>
      <c r="I37" s="99">
        <f>IF(ROUND(ROUND($C$3*I11,-2)*$E$3,-2)&lt;4700,4700,ROUND(ROUND($C$3*I11,-2)*$E$3,-2))</f>
        <v>4700</v>
      </c>
      <c r="J37" s="100">
        <f>IF(ROUND(ROUND($C$3*J11,-2)*$E$3,-2)&lt;4700,4700,ROUND(ROUND($C$3*J11,-2)*$E$3,-2))</f>
        <v>8200</v>
      </c>
      <c r="K37" s="100">
        <f>IF(ROUND(ROUND($C$3*K11,-2)*$E$3,-2)&lt;4700,4700,ROUND(ROUND($C$3*K11,-2)*$E$3,-2))</f>
        <v>10200</v>
      </c>
      <c r="L37" s="100">
        <f>IF(ROUND(ROUND($C$3*L11,-2)*$E$3,-2)&lt;4700,4700,ROUND(ROUND($C$3*L11,-2)*$E$3,-2))</f>
        <v>12100</v>
      </c>
      <c r="M37" s="100">
        <f>IF(ROUND(ROUND($C$3*M11,-2)*$E$3,-2)&lt;4700,4700,ROUND(ROUND($C$3*M11,-2)*$E$3,-2))</f>
        <v>14600</v>
      </c>
      <c r="N37" s="100">
        <f aca="true" t="shared" si="12" ref="N37:W37">IF(ROUND(ROUND($C$3*N11,-2)*$E$3,-2)&lt;4700,4700,ROUND(ROUND($C$3*N11,-2)*$E$3,-2))</f>
        <v>14900</v>
      </c>
      <c r="O37" s="100">
        <f t="shared" si="12"/>
        <v>18200</v>
      </c>
      <c r="P37" s="100">
        <f t="shared" si="12"/>
        <v>22100</v>
      </c>
      <c r="Q37" s="100">
        <f t="shared" si="12"/>
        <v>25000</v>
      </c>
      <c r="R37" s="100">
        <f t="shared" si="12"/>
        <v>25900</v>
      </c>
      <c r="S37" s="100">
        <f t="shared" si="12"/>
        <v>26600</v>
      </c>
      <c r="T37" s="100">
        <f t="shared" si="12"/>
        <v>27400</v>
      </c>
      <c r="U37" s="100">
        <f t="shared" si="12"/>
        <v>29600</v>
      </c>
      <c r="V37" s="100">
        <f t="shared" si="12"/>
        <v>30800</v>
      </c>
      <c r="W37" s="101">
        <f t="shared" si="12"/>
        <v>32200</v>
      </c>
    </row>
    <row r="38" spans="1:23" s="32" customFormat="1" ht="36" customHeight="1" thickBot="1">
      <c r="A38" s="33"/>
      <c r="B38" s="37">
        <f aca="true" t="shared" si="13" ref="B38:H38">B12</f>
        <v>211.6</v>
      </c>
      <c r="C38" s="39">
        <f t="shared" si="13"/>
        <v>202.5</v>
      </c>
      <c r="D38" s="39">
        <f t="shared" si="13"/>
        <v>170.1</v>
      </c>
      <c r="E38" s="39">
        <f t="shared" si="13"/>
        <v>136.7</v>
      </c>
      <c r="F38" s="39">
        <f t="shared" si="13"/>
        <v>115</v>
      </c>
      <c r="G38" s="39">
        <f t="shared" si="13"/>
        <v>59.7</v>
      </c>
      <c r="H38" s="38">
        <f t="shared" si="13"/>
        <v>45.3</v>
      </c>
      <c r="I38" s="48" t="s">
        <v>35</v>
      </c>
      <c r="J38" s="99">
        <f>IF(ROUND(ROUND($C$3*J12,-2)*$E$3,-2)&lt;4700,4700,ROUND(ROUND($C$3*J12,-2)*$E$3,-2))</f>
        <v>4700</v>
      </c>
      <c r="K38" s="100">
        <f>IF(ROUND(ROUND($C$3*K12,-2)*$E$3,-2)&lt;4700,4700,ROUND(ROUND($C$3*K12,-2)*$E$3,-2))</f>
        <v>6100</v>
      </c>
      <c r="L38" s="100">
        <f>IF(ROUND(ROUND($C$3*L12,-2)*$E$3,-2)&lt;4700,4700,ROUND(ROUND($C$3*L12,-2)*$E$3,-2))</f>
        <v>7900</v>
      </c>
      <c r="M38" s="100">
        <f>IF(ROUND(ROUND($C$3*M12,-2)*$E$3,-2)&lt;4700,4700,ROUND(ROUND($C$3*M12,-2)*$E$3,-2))</f>
        <v>10400</v>
      </c>
      <c r="N38" s="100">
        <f aca="true" t="shared" si="14" ref="N38:W38">IF(ROUND(ROUND($C$3*N12,-2)*$E$3,-2)&lt;4700,4700,ROUND(ROUND($C$3*N12,-2)*$E$3,-2))</f>
        <v>10700</v>
      </c>
      <c r="O38" s="100">
        <f t="shared" si="14"/>
        <v>14100</v>
      </c>
      <c r="P38" s="100">
        <f t="shared" si="14"/>
        <v>18000</v>
      </c>
      <c r="Q38" s="100">
        <f t="shared" si="14"/>
        <v>20800</v>
      </c>
      <c r="R38" s="100">
        <f t="shared" si="14"/>
        <v>21600</v>
      </c>
      <c r="S38" s="100">
        <f t="shared" si="14"/>
        <v>22400</v>
      </c>
      <c r="T38" s="100">
        <f t="shared" si="14"/>
        <v>23200</v>
      </c>
      <c r="U38" s="100">
        <f t="shared" si="14"/>
        <v>25400</v>
      </c>
      <c r="V38" s="100">
        <f t="shared" si="14"/>
        <v>26700</v>
      </c>
      <c r="W38" s="101">
        <f t="shared" si="14"/>
        <v>28000</v>
      </c>
    </row>
    <row r="39" spans="1:23" s="32" customFormat="1" ht="36" customHeight="1" thickBot="1">
      <c r="A39" s="33"/>
      <c r="B39" s="37">
        <f aca="true" t="shared" si="15" ref="B39:I39">B13</f>
        <v>253.8</v>
      </c>
      <c r="C39" s="39">
        <f t="shared" si="15"/>
        <v>244.7</v>
      </c>
      <c r="D39" s="39">
        <f t="shared" si="15"/>
        <v>212.3</v>
      </c>
      <c r="E39" s="39">
        <f t="shared" si="15"/>
        <v>178.9</v>
      </c>
      <c r="F39" s="39">
        <f t="shared" si="15"/>
        <v>157.2</v>
      </c>
      <c r="G39" s="39">
        <f t="shared" si="15"/>
        <v>101.9</v>
      </c>
      <c r="H39" s="39">
        <f t="shared" si="15"/>
        <v>87.5</v>
      </c>
      <c r="I39" s="38">
        <f t="shared" si="15"/>
        <v>42.2</v>
      </c>
      <c r="J39" s="48" t="s">
        <v>36</v>
      </c>
      <c r="K39" s="99">
        <f>IF(ROUND(ROUND($C$3*K13,-2)*$E$3,-2)&lt;4700,4700,ROUND(ROUND($C$3*K13,-2)*$E$3,-2))</f>
        <v>4700</v>
      </c>
      <c r="L39" s="100">
        <f>IF(ROUND(ROUND($C$3*L13,-2)*$E$3,-2)&lt;4700,4700,ROUND(ROUND($C$3*L13,-2)*$E$3,-2))</f>
        <v>4700</v>
      </c>
      <c r="M39" s="100">
        <f>IF(ROUND(ROUND($C$3*M13,-2)*$E$3,-2)&lt;4700,4700,ROUND(ROUND($C$3*M13,-2)*$E$3,-2))</f>
        <v>6400</v>
      </c>
      <c r="N39" s="100">
        <f aca="true" t="shared" si="16" ref="N39:W39">IF(ROUND(ROUND($C$3*N13,-2)*$E$3,-2)&lt;4700,4700,ROUND(ROUND($C$3*N13,-2)*$E$3,-2))</f>
        <v>6700</v>
      </c>
      <c r="O39" s="100">
        <f t="shared" si="16"/>
        <v>10100</v>
      </c>
      <c r="P39" s="100">
        <f t="shared" si="16"/>
        <v>14100</v>
      </c>
      <c r="Q39" s="100">
        <f t="shared" si="16"/>
        <v>16900</v>
      </c>
      <c r="R39" s="100">
        <f t="shared" si="16"/>
        <v>17700</v>
      </c>
      <c r="S39" s="100">
        <f t="shared" si="16"/>
        <v>18400</v>
      </c>
      <c r="T39" s="100">
        <f t="shared" si="16"/>
        <v>19300</v>
      </c>
      <c r="U39" s="100">
        <f t="shared" si="16"/>
        <v>21400</v>
      </c>
      <c r="V39" s="100">
        <f t="shared" si="16"/>
        <v>22800</v>
      </c>
      <c r="W39" s="101">
        <f t="shared" si="16"/>
        <v>24100</v>
      </c>
    </row>
    <row r="40" spans="1:23" s="32" customFormat="1" ht="36" customHeight="1" thickBot="1">
      <c r="A40" s="33"/>
      <c r="B40" s="37">
        <f aca="true" t="shared" si="17" ref="B40:J40">B14</f>
        <v>276.7</v>
      </c>
      <c r="C40" s="39">
        <f t="shared" si="17"/>
        <v>267.6</v>
      </c>
      <c r="D40" s="39">
        <f t="shared" si="17"/>
        <v>235.2</v>
      </c>
      <c r="E40" s="39">
        <f t="shared" si="17"/>
        <v>201.8</v>
      </c>
      <c r="F40" s="39">
        <f t="shared" si="17"/>
        <v>180.1</v>
      </c>
      <c r="G40" s="39">
        <f t="shared" si="17"/>
        <v>124.8</v>
      </c>
      <c r="H40" s="39">
        <f t="shared" si="17"/>
        <v>110.4</v>
      </c>
      <c r="I40" s="39">
        <f t="shared" si="17"/>
        <v>65.1</v>
      </c>
      <c r="J40" s="38">
        <f t="shared" si="17"/>
        <v>22.9</v>
      </c>
      <c r="K40" s="48" t="s">
        <v>37</v>
      </c>
      <c r="L40" s="99">
        <f>IF(ROUND(ROUND($C$3*L14,-2)*$E$3,-2)&lt;4700,4700,ROUND(ROUND($C$3*L14,-2)*$E$3,-2))</f>
        <v>4700</v>
      </c>
      <c r="M40" s="103">
        <f>IF(ROUND(ROUND($C$3*M14,-2)*$E$3,-2)&lt;4700,4700,ROUND(ROUND($C$3*M14,-2)*$E$3,-2))</f>
        <v>4700</v>
      </c>
      <c r="N40" s="103">
        <f aca="true" t="shared" si="18" ref="N40:W40">IF(ROUND(ROUND($C$3*N14,-2)*$E$3,-2)&lt;4700,4700,ROUND(ROUND($C$3*N14,-2)*$E$3,-2))</f>
        <v>4700</v>
      </c>
      <c r="O40" s="100">
        <f t="shared" si="18"/>
        <v>8000</v>
      </c>
      <c r="P40" s="100">
        <f t="shared" si="18"/>
        <v>11900</v>
      </c>
      <c r="Q40" s="100">
        <f t="shared" si="18"/>
        <v>14700</v>
      </c>
      <c r="R40" s="100">
        <f t="shared" si="18"/>
        <v>15600</v>
      </c>
      <c r="S40" s="100">
        <f t="shared" si="18"/>
        <v>16200</v>
      </c>
      <c r="T40" s="100">
        <f t="shared" si="18"/>
        <v>17200</v>
      </c>
      <c r="U40" s="100">
        <f t="shared" si="18"/>
        <v>19400</v>
      </c>
      <c r="V40" s="100">
        <f t="shared" si="18"/>
        <v>20600</v>
      </c>
      <c r="W40" s="101">
        <f t="shared" si="18"/>
        <v>21900</v>
      </c>
    </row>
    <row r="41" spans="1:23" s="32" customFormat="1" ht="36" customHeight="1" thickBot="1">
      <c r="A41" s="33"/>
      <c r="B41" s="37">
        <f aca="true" t="shared" si="19" ref="B41:K41">B15</f>
        <v>296</v>
      </c>
      <c r="C41" s="39">
        <f t="shared" si="19"/>
        <v>286.9</v>
      </c>
      <c r="D41" s="39">
        <f t="shared" si="19"/>
        <v>254.5</v>
      </c>
      <c r="E41" s="39">
        <f t="shared" si="19"/>
        <v>221.1</v>
      </c>
      <c r="F41" s="39">
        <f t="shared" si="19"/>
        <v>199.4</v>
      </c>
      <c r="G41" s="39">
        <f t="shared" si="19"/>
        <v>144.1</v>
      </c>
      <c r="H41" s="39">
        <f t="shared" si="19"/>
        <v>129.7</v>
      </c>
      <c r="I41" s="39">
        <f t="shared" si="19"/>
        <v>84.4</v>
      </c>
      <c r="J41" s="39">
        <f t="shared" si="19"/>
        <v>42.2</v>
      </c>
      <c r="K41" s="38">
        <f t="shared" si="19"/>
        <v>19.3</v>
      </c>
      <c r="L41" s="48" t="s">
        <v>38</v>
      </c>
      <c r="M41" s="99">
        <f aca="true" t="shared" si="20" ref="M41:W41">IF(ROUND(ROUND($C$3*M15,-2)*$E$3,-2)&lt;4700,4700,ROUND(ROUND($C$3*M15,-2)*$E$3,-2))</f>
        <v>4700</v>
      </c>
      <c r="N41" s="103">
        <f t="shared" si="20"/>
        <v>4700</v>
      </c>
      <c r="O41" s="100">
        <f t="shared" si="20"/>
        <v>6200</v>
      </c>
      <c r="P41" s="100">
        <f t="shared" si="20"/>
        <v>10100</v>
      </c>
      <c r="Q41" s="100">
        <f t="shared" si="20"/>
        <v>12900</v>
      </c>
      <c r="R41" s="100">
        <f t="shared" si="20"/>
        <v>13800</v>
      </c>
      <c r="S41" s="100">
        <f t="shared" si="20"/>
        <v>14500</v>
      </c>
      <c r="T41" s="100">
        <f t="shared" si="20"/>
        <v>15300</v>
      </c>
      <c r="U41" s="100">
        <f t="shared" si="20"/>
        <v>17500</v>
      </c>
      <c r="V41" s="100">
        <f t="shared" si="20"/>
        <v>18800</v>
      </c>
      <c r="W41" s="101">
        <f t="shared" si="20"/>
        <v>20200</v>
      </c>
    </row>
    <row r="42" spans="1:23" s="32" customFormat="1" ht="36" customHeight="1" thickBot="1">
      <c r="A42" s="33"/>
      <c r="B42" s="37">
        <f aca="true" t="shared" si="21" ref="B42:L42">B16</f>
        <v>323.1</v>
      </c>
      <c r="C42" s="39">
        <f t="shared" si="21"/>
        <v>314</v>
      </c>
      <c r="D42" s="39">
        <f t="shared" si="21"/>
        <v>281.6</v>
      </c>
      <c r="E42" s="39">
        <f t="shared" si="21"/>
        <v>248.2</v>
      </c>
      <c r="F42" s="39">
        <f t="shared" si="21"/>
        <v>226.5</v>
      </c>
      <c r="G42" s="39">
        <f t="shared" si="21"/>
        <v>171.2</v>
      </c>
      <c r="H42" s="39">
        <f t="shared" si="21"/>
        <v>156.8</v>
      </c>
      <c r="I42" s="39">
        <f t="shared" si="21"/>
        <v>111.5</v>
      </c>
      <c r="J42" s="39">
        <f t="shared" si="21"/>
        <v>69.3</v>
      </c>
      <c r="K42" s="39">
        <f t="shared" si="21"/>
        <v>46.4</v>
      </c>
      <c r="L42" s="38">
        <f t="shared" si="21"/>
        <v>27.1</v>
      </c>
      <c r="M42" s="48" t="s">
        <v>39</v>
      </c>
      <c r="N42" s="99">
        <f>IF(ROUND(ROUND($C$3*N16,-2)*$E$3,-2)&lt;4700,4700,ROUND(ROUND($C$3*N16,-2)*$E$3,-2))</f>
        <v>4700</v>
      </c>
      <c r="O42" s="103">
        <f aca="true" t="shared" si="22" ref="O42:T42">IF(ROUND(ROUND($C$3*O16,-2)*$E$3,-2)&lt;4700,4700,ROUND(ROUND($C$3*O16,-2)*$E$3,-2))</f>
        <v>4700</v>
      </c>
      <c r="P42" s="100">
        <f t="shared" si="22"/>
        <v>7600</v>
      </c>
      <c r="Q42" s="100">
        <f t="shared" si="22"/>
        <v>10400</v>
      </c>
      <c r="R42" s="100">
        <f t="shared" si="22"/>
        <v>11300</v>
      </c>
      <c r="S42" s="100">
        <f t="shared" si="22"/>
        <v>12000</v>
      </c>
      <c r="T42" s="100">
        <f t="shared" si="22"/>
        <v>12800</v>
      </c>
      <c r="U42" s="100">
        <f aca="true" t="shared" si="23" ref="U42:W47">IF(ROUND(ROUND($C$3*U16,-2)*$E$3,-2)&lt;4700,4700,ROUND(ROUND($C$3*U16,-2)*$E$3,-2))</f>
        <v>15000</v>
      </c>
      <c r="V42" s="100">
        <f t="shared" si="23"/>
        <v>16200</v>
      </c>
      <c r="W42" s="101">
        <f t="shared" si="23"/>
        <v>17600</v>
      </c>
    </row>
    <row r="43" spans="1:23" s="32" customFormat="1" ht="36" customHeight="1" thickBot="1">
      <c r="A43" s="33"/>
      <c r="B43" s="37">
        <f aca="true" t="shared" si="24" ref="B43:M43">B17</f>
        <v>326.3</v>
      </c>
      <c r="C43" s="39">
        <f t="shared" si="24"/>
        <v>317.2</v>
      </c>
      <c r="D43" s="39">
        <f t="shared" si="24"/>
        <v>284.8</v>
      </c>
      <c r="E43" s="39">
        <f t="shared" si="24"/>
        <v>251.4</v>
      </c>
      <c r="F43" s="39">
        <f t="shared" si="24"/>
        <v>229.7</v>
      </c>
      <c r="G43" s="39">
        <f t="shared" si="24"/>
        <v>174.4</v>
      </c>
      <c r="H43" s="39">
        <f t="shared" si="24"/>
        <v>160</v>
      </c>
      <c r="I43" s="39">
        <f t="shared" si="24"/>
        <v>114.7</v>
      </c>
      <c r="J43" s="39">
        <f t="shared" si="24"/>
        <v>72.5</v>
      </c>
      <c r="K43" s="39">
        <f t="shared" si="24"/>
        <v>49.6</v>
      </c>
      <c r="L43" s="39">
        <f t="shared" si="24"/>
        <v>30.3</v>
      </c>
      <c r="M43" s="38">
        <f t="shared" si="24"/>
        <v>3.1999999999999886</v>
      </c>
      <c r="N43" s="48" t="s">
        <v>40</v>
      </c>
      <c r="O43" s="99">
        <f aca="true" t="shared" si="25" ref="O43:T43">IF(ROUND(ROUND($C$3*O17,-2)*$E$3,-2)&lt;4700,4700,ROUND(ROUND($C$3*O17,-2)*$E$3,-2))</f>
        <v>4700</v>
      </c>
      <c r="P43" s="100">
        <f t="shared" si="25"/>
        <v>7300</v>
      </c>
      <c r="Q43" s="100">
        <f t="shared" si="25"/>
        <v>10100</v>
      </c>
      <c r="R43" s="100">
        <f t="shared" si="25"/>
        <v>11000</v>
      </c>
      <c r="S43" s="100">
        <f t="shared" si="25"/>
        <v>11700</v>
      </c>
      <c r="T43" s="100">
        <f t="shared" si="25"/>
        <v>12500</v>
      </c>
      <c r="U43" s="100">
        <f t="shared" si="23"/>
        <v>14700</v>
      </c>
      <c r="V43" s="100">
        <f t="shared" si="23"/>
        <v>16000</v>
      </c>
      <c r="W43" s="101">
        <f t="shared" si="23"/>
        <v>17300</v>
      </c>
    </row>
    <row r="44" spans="1:23" s="32" customFormat="1" ht="36" customHeight="1" thickBot="1">
      <c r="A44" s="33"/>
      <c r="B44" s="37">
        <f aca="true" t="shared" si="26" ref="B44:N44">B18</f>
        <v>362.4</v>
      </c>
      <c r="C44" s="39">
        <f t="shared" si="26"/>
        <v>353.3</v>
      </c>
      <c r="D44" s="39">
        <f t="shared" si="26"/>
        <v>320.9</v>
      </c>
      <c r="E44" s="39">
        <f t="shared" si="26"/>
        <v>287.5</v>
      </c>
      <c r="F44" s="39">
        <f t="shared" si="26"/>
        <v>265.8</v>
      </c>
      <c r="G44" s="39">
        <f t="shared" si="26"/>
        <v>210.5</v>
      </c>
      <c r="H44" s="39">
        <f t="shared" si="26"/>
        <v>196.1</v>
      </c>
      <c r="I44" s="39">
        <f t="shared" si="26"/>
        <v>150.8</v>
      </c>
      <c r="J44" s="39">
        <f t="shared" si="26"/>
        <v>108.6</v>
      </c>
      <c r="K44" s="39">
        <f t="shared" si="26"/>
        <v>85.7</v>
      </c>
      <c r="L44" s="39">
        <f t="shared" si="26"/>
        <v>66.4</v>
      </c>
      <c r="M44" s="39">
        <f t="shared" si="26"/>
        <v>39.3</v>
      </c>
      <c r="N44" s="38">
        <f t="shared" si="26"/>
        <v>36.1</v>
      </c>
      <c r="O44" s="48" t="s">
        <v>52</v>
      </c>
      <c r="P44" s="99">
        <f>IF(ROUND(ROUND($C$3*P18,-2)*$E$3,-2)&lt;4700,4700,ROUND(ROUND($C$3*P18,-2)*$E$3,-2))</f>
        <v>4700</v>
      </c>
      <c r="Q44" s="100">
        <f>IF(ROUND(ROUND($C$3*Q18,-2)*$E$3,-2)&lt;4700,4700,ROUND(ROUND($C$3*Q18,-2)*$E$3,-2))</f>
        <v>6700</v>
      </c>
      <c r="R44" s="100">
        <f>IF(ROUND(ROUND($C$3*R18,-2)*$E$3,-2)&lt;4700,4700,ROUND(ROUND($C$3*R18,-2)*$E$3,-2))</f>
        <v>7700</v>
      </c>
      <c r="S44" s="100">
        <f>IF(ROUND(ROUND($C$3*S18,-2)*$E$3,-2)&lt;4700,4700,ROUND(ROUND($C$3*S18,-2)*$E$3,-2))</f>
        <v>8300</v>
      </c>
      <c r="T44" s="100">
        <f>IF(ROUND(ROUND($C$3*T18,-2)*$E$3,-2)&lt;4700,4700,ROUND(ROUND($C$3*T18,-2)*$E$3,-2))</f>
        <v>9200</v>
      </c>
      <c r="U44" s="100">
        <f t="shared" si="23"/>
        <v>11300</v>
      </c>
      <c r="V44" s="100">
        <f t="shared" si="23"/>
        <v>12600</v>
      </c>
      <c r="W44" s="101">
        <f t="shared" si="23"/>
        <v>14000</v>
      </c>
    </row>
    <row r="45" spans="1:23" s="32" customFormat="1" ht="36" customHeight="1" thickBot="1">
      <c r="A45" s="33"/>
      <c r="B45" s="37">
        <f aca="true" t="shared" si="27" ref="B45:O45">B19</f>
        <v>404.7</v>
      </c>
      <c r="C45" s="39">
        <f t="shared" si="27"/>
        <v>395.6</v>
      </c>
      <c r="D45" s="39">
        <f t="shared" si="27"/>
        <v>363.2</v>
      </c>
      <c r="E45" s="39">
        <f t="shared" si="27"/>
        <v>329.8</v>
      </c>
      <c r="F45" s="39">
        <f t="shared" si="27"/>
        <v>308.1</v>
      </c>
      <c r="G45" s="39">
        <f t="shared" si="27"/>
        <v>252.8</v>
      </c>
      <c r="H45" s="39">
        <f t="shared" si="27"/>
        <v>238.4</v>
      </c>
      <c r="I45" s="39">
        <f t="shared" si="27"/>
        <v>193.1</v>
      </c>
      <c r="J45" s="39">
        <f t="shared" si="27"/>
        <v>150.9</v>
      </c>
      <c r="K45" s="39">
        <f t="shared" si="27"/>
        <v>128</v>
      </c>
      <c r="L45" s="39">
        <f t="shared" si="27"/>
        <v>108.7</v>
      </c>
      <c r="M45" s="39">
        <f t="shared" si="27"/>
        <v>81.6</v>
      </c>
      <c r="N45" s="39">
        <f t="shared" si="27"/>
        <v>78.4</v>
      </c>
      <c r="O45" s="38">
        <f t="shared" si="27"/>
        <v>42.3</v>
      </c>
      <c r="P45" s="48" t="s">
        <v>53</v>
      </c>
      <c r="Q45" s="99">
        <f>IF(ROUND(ROUND($C$3*Q19,-2)*$E$3,-2)&lt;4700,4700,ROUND(ROUND($C$3*Q19,-2)*$E$3,-2))</f>
        <v>4700</v>
      </c>
      <c r="R45" s="103">
        <f>IF(ROUND(ROUND($C$3*R19,-2)*$E$3,-2)&lt;4700,4700,ROUND(ROUND($C$3*R19,-2)*$E$3,-2))</f>
        <v>4700</v>
      </c>
      <c r="S45" s="103">
        <f>IF(ROUND(ROUND($C$3*S19,-2)*$E$3,-2)&lt;4700,4700,ROUND(ROUND($C$3*S19,-2)*$E$3,-2))</f>
        <v>4700</v>
      </c>
      <c r="T45" s="100">
        <f>IF(ROUND(ROUND($C$3*T19,-2)*$E$3,-2)&lt;4700,4700,ROUND(ROUND($C$3*T19,-2)*$E$3,-2))</f>
        <v>5300</v>
      </c>
      <c r="U45" s="100">
        <f t="shared" si="23"/>
        <v>7300</v>
      </c>
      <c r="V45" s="100">
        <f t="shared" si="23"/>
        <v>8700</v>
      </c>
      <c r="W45" s="101">
        <f t="shared" si="23"/>
        <v>10000</v>
      </c>
    </row>
    <row r="46" spans="1:23" s="32" customFormat="1" ht="36" customHeight="1" thickBot="1">
      <c r="A46" s="33"/>
      <c r="B46" s="37">
        <f aca="true" t="shared" si="28" ref="B46:P46">B20</f>
        <v>434.8</v>
      </c>
      <c r="C46" s="39">
        <f t="shared" si="28"/>
        <v>425.7</v>
      </c>
      <c r="D46" s="39">
        <f t="shared" si="28"/>
        <v>393.3</v>
      </c>
      <c r="E46" s="39">
        <f t="shared" si="28"/>
        <v>359.9</v>
      </c>
      <c r="F46" s="39">
        <f t="shared" si="28"/>
        <v>338.2</v>
      </c>
      <c r="G46" s="39">
        <f t="shared" si="28"/>
        <v>282.9</v>
      </c>
      <c r="H46" s="39">
        <f t="shared" si="28"/>
        <v>268.5</v>
      </c>
      <c r="I46" s="39">
        <f t="shared" si="28"/>
        <v>223.2</v>
      </c>
      <c r="J46" s="39">
        <f t="shared" si="28"/>
        <v>181</v>
      </c>
      <c r="K46" s="39">
        <f t="shared" si="28"/>
        <v>158.1</v>
      </c>
      <c r="L46" s="39">
        <f t="shared" si="28"/>
        <v>138.8</v>
      </c>
      <c r="M46" s="39">
        <f t="shared" si="28"/>
        <v>111.7</v>
      </c>
      <c r="N46" s="39">
        <f t="shared" si="28"/>
        <v>108.5</v>
      </c>
      <c r="O46" s="39">
        <f t="shared" si="28"/>
        <v>72.4</v>
      </c>
      <c r="P46" s="38">
        <f t="shared" si="28"/>
        <v>30.1</v>
      </c>
      <c r="Q46" s="48" t="s">
        <v>54</v>
      </c>
      <c r="R46" s="99">
        <f>IF(ROUND(ROUND($C$3*R20,-2)*$E$3,-2)&lt;4700,4700,ROUND(ROUND($C$3*R20,-2)*$E$3,-2))</f>
        <v>4700</v>
      </c>
      <c r="S46" s="103">
        <f>IF(ROUND(ROUND($C$3*S20,-2)*$E$3,-2)&lt;4700,4700,ROUND(ROUND($C$3*S20,-2)*$E$3,-2))</f>
        <v>4700</v>
      </c>
      <c r="T46" s="103">
        <f>IF(ROUND(ROUND($C$3*T20,-2)*$E$3,-2)&lt;4700,4700,ROUND(ROUND($C$3*T20,-2)*$E$3,-2))</f>
        <v>4700</v>
      </c>
      <c r="U46" s="103">
        <f t="shared" si="23"/>
        <v>4700</v>
      </c>
      <c r="V46" s="100">
        <f t="shared" si="23"/>
        <v>5900</v>
      </c>
      <c r="W46" s="101">
        <f t="shared" si="23"/>
        <v>7200</v>
      </c>
    </row>
    <row r="47" spans="1:23" s="32" customFormat="1" ht="36" customHeight="1" thickBot="1">
      <c r="A47" s="33"/>
      <c r="B47" s="37">
        <f aca="true" t="shared" si="29" ref="B47:Q47">B21</f>
        <v>444.4</v>
      </c>
      <c r="C47" s="39">
        <f t="shared" si="29"/>
        <v>435.3</v>
      </c>
      <c r="D47" s="39">
        <f t="shared" si="29"/>
        <v>402.9</v>
      </c>
      <c r="E47" s="39">
        <f t="shared" si="29"/>
        <v>369.5</v>
      </c>
      <c r="F47" s="39">
        <f t="shared" si="29"/>
        <v>347.8</v>
      </c>
      <c r="G47" s="39">
        <f t="shared" si="29"/>
        <v>292.5</v>
      </c>
      <c r="H47" s="39">
        <f t="shared" si="29"/>
        <v>278.1</v>
      </c>
      <c r="I47" s="39">
        <f t="shared" si="29"/>
        <v>232.8</v>
      </c>
      <c r="J47" s="39">
        <f t="shared" si="29"/>
        <v>190.6</v>
      </c>
      <c r="K47" s="39">
        <f t="shared" si="29"/>
        <v>167.7</v>
      </c>
      <c r="L47" s="39">
        <f t="shared" si="29"/>
        <v>148.4</v>
      </c>
      <c r="M47" s="39">
        <f t="shared" si="29"/>
        <v>121.3</v>
      </c>
      <c r="N47" s="39">
        <f t="shared" si="29"/>
        <v>118.1</v>
      </c>
      <c r="O47" s="39">
        <f t="shared" si="29"/>
        <v>82</v>
      </c>
      <c r="P47" s="39">
        <f t="shared" si="29"/>
        <v>39.7</v>
      </c>
      <c r="Q47" s="38">
        <f t="shared" si="29"/>
        <v>9.599999999999966</v>
      </c>
      <c r="R47" s="48" t="s">
        <v>55</v>
      </c>
      <c r="S47" s="99">
        <f>IF(ROUND(ROUND($C$3*S21,-2)*$E$3,-2)&lt;4700,4700,ROUND(ROUND($C$3*S21,-2)*$E$3,-2))</f>
        <v>4700</v>
      </c>
      <c r="T47" s="103">
        <f>IF(ROUND(ROUND($C$3*T21,-2)*$E$3,-2)&lt;4700,4700,ROUND(ROUND($C$3*T21,-2)*$E$3,-2))</f>
        <v>4700</v>
      </c>
      <c r="U47" s="103">
        <f t="shared" si="23"/>
        <v>4700</v>
      </c>
      <c r="V47" s="100">
        <f t="shared" si="23"/>
        <v>5000</v>
      </c>
      <c r="W47" s="101">
        <f t="shared" si="23"/>
        <v>6300</v>
      </c>
    </row>
    <row r="48" spans="1:23" s="32" customFormat="1" ht="36" customHeight="1" thickBot="1">
      <c r="A48" s="33"/>
      <c r="B48" s="37">
        <f aca="true" t="shared" si="30" ref="B48:R48">B22</f>
        <v>451.7</v>
      </c>
      <c r="C48" s="39">
        <f t="shared" si="30"/>
        <v>442.6</v>
      </c>
      <c r="D48" s="39">
        <f t="shared" si="30"/>
        <v>410.2</v>
      </c>
      <c r="E48" s="39">
        <f t="shared" si="30"/>
        <v>376.8</v>
      </c>
      <c r="F48" s="39">
        <f t="shared" si="30"/>
        <v>355.1</v>
      </c>
      <c r="G48" s="39">
        <f t="shared" si="30"/>
        <v>299.8</v>
      </c>
      <c r="H48" s="39">
        <f t="shared" si="30"/>
        <v>285.4</v>
      </c>
      <c r="I48" s="39">
        <f t="shared" si="30"/>
        <v>240.1</v>
      </c>
      <c r="J48" s="39">
        <f t="shared" si="30"/>
        <v>197.9</v>
      </c>
      <c r="K48" s="39">
        <f t="shared" si="30"/>
        <v>175</v>
      </c>
      <c r="L48" s="39">
        <f t="shared" si="30"/>
        <v>155.7</v>
      </c>
      <c r="M48" s="39">
        <f t="shared" si="30"/>
        <v>128.6</v>
      </c>
      <c r="N48" s="39">
        <f t="shared" si="30"/>
        <v>125.4</v>
      </c>
      <c r="O48" s="39">
        <f t="shared" si="30"/>
        <v>89.3</v>
      </c>
      <c r="P48" s="39">
        <f t="shared" si="30"/>
        <v>47</v>
      </c>
      <c r="Q48" s="39">
        <f t="shared" si="30"/>
        <v>16.9</v>
      </c>
      <c r="R48" s="38">
        <f t="shared" si="30"/>
        <v>7.300000000000011</v>
      </c>
      <c r="S48" s="48" t="s">
        <v>56</v>
      </c>
      <c r="T48" s="99">
        <f aca="true" t="shared" si="31" ref="T48:W49">IF(ROUND(ROUND($C$3*T22,-2)*$E$3,-2)&lt;4700,4700,ROUND(ROUND($C$3*T22,-2)*$E$3,-2))</f>
        <v>4700</v>
      </c>
      <c r="U48" s="103">
        <f t="shared" si="31"/>
        <v>4700</v>
      </c>
      <c r="V48" s="103">
        <f t="shared" si="31"/>
        <v>4700</v>
      </c>
      <c r="W48" s="101">
        <f t="shared" si="31"/>
        <v>5700</v>
      </c>
    </row>
    <row r="49" spans="1:23" s="32" customFormat="1" ht="36" customHeight="1" thickBot="1">
      <c r="A49" s="33"/>
      <c r="B49" s="37">
        <f aca="true" t="shared" si="32" ref="B49:S49">B23</f>
        <v>461</v>
      </c>
      <c r="C49" s="39">
        <f t="shared" si="32"/>
        <v>451.9</v>
      </c>
      <c r="D49" s="39">
        <f t="shared" si="32"/>
        <v>419.5</v>
      </c>
      <c r="E49" s="39">
        <f t="shared" si="32"/>
        <v>386.1</v>
      </c>
      <c r="F49" s="39">
        <f t="shared" si="32"/>
        <v>364.4</v>
      </c>
      <c r="G49" s="39">
        <f t="shared" si="32"/>
        <v>309.1</v>
      </c>
      <c r="H49" s="39">
        <f t="shared" si="32"/>
        <v>294.7</v>
      </c>
      <c r="I49" s="39">
        <f t="shared" si="32"/>
        <v>249.4</v>
      </c>
      <c r="J49" s="39">
        <f t="shared" si="32"/>
        <v>207.2</v>
      </c>
      <c r="K49" s="39">
        <f t="shared" si="32"/>
        <v>184.3</v>
      </c>
      <c r="L49" s="39">
        <f t="shared" si="32"/>
        <v>165</v>
      </c>
      <c r="M49" s="39">
        <f t="shared" si="32"/>
        <v>137.9</v>
      </c>
      <c r="N49" s="39">
        <f t="shared" si="32"/>
        <v>134.7</v>
      </c>
      <c r="O49" s="39">
        <f t="shared" si="32"/>
        <v>98.6</v>
      </c>
      <c r="P49" s="39">
        <f t="shared" si="32"/>
        <v>56.3</v>
      </c>
      <c r="Q49" s="39">
        <f t="shared" si="32"/>
        <v>26.2</v>
      </c>
      <c r="R49" s="39">
        <f t="shared" si="32"/>
        <v>16.6</v>
      </c>
      <c r="S49" s="38">
        <f t="shared" si="32"/>
        <v>9.300000000000011</v>
      </c>
      <c r="T49" s="48" t="s">
        <v>57</v>
      </c>
      <c r="U49" s="99">
        <f t="shared" si="31"/>
        <v>4700</v>
      </c>
      <c r="V49" s="103">
        <f>IF(ROUND(ROUND($C$3*V23,-2)*$E$3,-2)&lt;4700,4700,ROUND(ROUND($C$3*V23,-2)*$E$3,-2))</f>
        <v>4700</v>
      </c>
      <c r="W49" s="101">
        <f>IF(ROUND(ROUND($C$3*W23,-2)*$E$3,-2)&lt;4700,4700,ROUND(ROUND($C$3*W23,-2)*$E$3,-2))</f>
        <v>4800</v>
      </c>
    </row>
    <row r="50" spans="1:23" s="32" customFormat="1" ht="36" customHeight="1" thickBot="1">
      <c r="A50" s="33"/>
      <c r="B50" s="37">
        <f aca="true" t="shared" si="33" ref="B50:T50">B24</f>
        <v>484.1</v>
      </c>
      <c r="C50" s="39">
        <f t="shared" si="33"/>
        <v>475</v>
      </c>
      <c r="D50" s="39">
        <f t="shared" si="33"/>
        <v>442.6</v>
      </c>
      <c r="E50" s="39">
        <f t="shared" si="33"/>
        <v>409.2</v>
      </c>
      <c r="F50" s="39">
        <f t="shared" si="33"/>
        <v>387.5</v>
      </c>
      <c r="G50" s="39">
        <f t="shared" si="33"/>
        <v>332.2</v>
      </c>
      <c r="H50" s="39">
        <f t="shared" si="33"/>
        <v>317.8</v>
      </c>
      <c r="I50" s="39">
        <f t="shared" si="33"/>
        <v>272.5</v>
      </c>
      <c r="J50" s="39">
        <f t="shared" si="33"/>
        <v>230.3</v>
      </c>
      <c r="K50" s="39">
        <f t="shared" si="33"/>
        <v>207.4</v>
      </c>
      <c r="L50" s="39">
        <f t="shared" si="33"/>
        <v>188.1</v>
      </c>
      <c r="M50" s="39">
        <f t="shared" si="33"/>
        <v>161</v>
      </c>
      <c r="N50" s="39">
        <f t="shared" si="33"/>
        <v>157.8</v>
      </c>
      <c r="O50" s="39">
        <f t="shared" si="33"/>
        <v>121.7</v>
      </c>
      <c r="P50" s="39">
        <f t="shared" si="33"/>
        <v>79.4</v>
      </c>
      <c r="Q50" s="39">
        <f t="shared" si="33"/>
        <v>49.3</v>
      </c>
      <c r="R50" s="39">
        <f t="shared" si="33"/>
        <v>39.7</v>
      </c>
      <c r="S50" s="39">
        <f t="shared" si="33"/>
        <v>32.4</v>
      </c>
      <c r="T50" s="38">
        <f t="shared" si="33"/>
        <v>23.1</v>
      </c>
      <c r="U50" s="48" t="s">
        <v>58</v>
      </c>
      <c r="V50" s="99">
        <f>IF(ROUND(ROUND($C$3*V24,-2)*$E$3,-2)&lt;4700,4700,ROUND(ROUND($C$3*V24,-2)*$E$3,-2))</f>
        <v>4700</v>
      </c>
      <c r="W50" s="104">
        <f>IF(ROUND(ROUND($C$3*W24,-2)*$E$3,-2)&lt;4700,4700,ROUND(ROUND($C$3*W24,-2)*$E$3,-2))</f>
        <v>4700</v>
      </c>
    </row>
    <row r="51" spans="1:23" s="32" customFormat="1" ht="36" customHeight="1" thickBot="1">
      <c r="A51" s="33"/>
      <c r="B51" s="37">
        <f aca="true" t="shared" si="34" ref="B51:U51">B25</f>
        <v>498.1</v>
      </c>
      <c r="C51" s="39">
        <f t="shared" si="34"/>
        <v>489</v>
      </c>
      <c r="D51" s="39">
        <f t="shared" si="34"/>
        <v>456.6</v>
      </c>
      <c r="E51" s="39">
        <f t="shared" si="34"/>
        <v>423.2</v>
      </c>
      <c r="F51" s="39">
        <f t="shared" si="34"/>
        <v>401.5</v>
      </c>
      <c r="G51" s="39">
        <f t="shared" si="34"/>
        <v>346.2</v>
      </c>
      <c r="H51" s="39">
        <f t="shared" si="34"/>
        <v>331.8</v>
      </c>
      <c r="I51" s="39">
        <f t="shared" si="34"/>
        <v>286.5</v>
      </c>
      <c r="J51" s="39">
        <f t="shared" si="34"/>
        <v>244.3</v>
      </c>
      <c r="K51" s="39">
        <f t="shared" si="34"/>
        <v>221.4</v>
      </c>
      <c r="L51" s="39">
        <f t="shared" si="34"/>
        <v>202.1</v>
      </c>
      <c r="M51" s="39">
        <f t="shared" si="34"/>
        <v>175</v>
      </c>
      <c r="N51" s="39">
        <f t="shared" si="34"/>
        <v>171.8</v>
      </c>
      <c r="O51" s="39">
        <f t="shared" si="34"/>
        <v>135.7</v>
      </c>
      <c r="P51" s="39">
        <f t="shared" si="34"/>
        <v>93.4</v>
      </c>
      <c r="Q51" s="39">
        <f t="shared" si="34"/>
        <v>63.3</v>
      </c>
      <c r="R51" s="39">
        <f t="shared" si="34"/>
        <v>53.7</v>
      </c>
      <c r="S51" s="39">
        <f t="shared" si="34"/>
        <v>46.4</v>
      </c>
      <c r="T51" s="39">
        <f t="shared" si="34"/>
        <v>37.1</v>
      </c>
      <c r="U51" s="38">
        <f t="shared" si="34"/>
        <v>14</v>
      </c>
      <c r="V51" s="48" t="s">
        <v>50</v>
      </c>
      <c r="W51" s="105">
        <f>IF(ROUND(ROUND($C$3*W25,-2)*$E$3,-2)&lt;4700,4700,ROUND(ROUND($C$3*W25,-2)*$E$3,-2))</f>
        <v>4700</v>
      </c>
    </row>
    <row r="52" spans="1:23" s="32" customFormat="1" ht="36" customHeight="1" thickBot="1">
      <c r="A52" s="33"/>
      <c r="B52" s="40">
        <f aca="true" t="shared" si="35" ref="B52:V52">B26</f>
        <v>512.4</v>
      </c>
      <c r="C52" s="41">
        <f t="shared" si="35"/>
        <v>503.3</v>
      </c>
      <c r="D52" s="41">
        <f t="shared" si="35"/>
        <v>470.9</v>
      </c>
      <c r="E52" s="41">
        <f t="shared" si="35"/>
        <v>437.5</v>
      </c>
      <c r="F52" s="41">
        <f t="shared" si="35"/>
        <v>415.8</v>
      </c>
      <c r="G52" s="41">
        <f t="shared" si="35"/>
        <v>360.5</v>
      </c>
      <c r="H52" s="41">
        <f t="shared" si="35"/>
        <v>346.1</v>
      </c>
      <c r="I52" s="41">
        <f t="shared" si="35"/>
        <v>300.8</v>
      </c>
      <c r="J52" s="41">
        <f t="shared" si="35"/>
        <v>258.6</v>
      </c>
      <c r="K52" s="41">
        <f t="shared" si="35"/>
        <v>235.7</v>
      </c>
      <c r="L52" s="41">
        <f t="shared" si="35"/>
        <v>216.4</v>
      </c>
      <c r="M52" s="41">
        <f t="shared" si="35"/>
        <v>189.3</v>
      </c>
      <c r="N52" s="41">
        <f t="shared" si="35"/>
        <v>186.1</v>
      </c>
      <c r="O52" s="41">
        <f t="shared" si="35"/>
        <v>150</v>
      </c>
      <c r="P52" s="41">
        <f t="shared" si="35"/>
        <v>107.7</v>
      </c>
      <c r="Q52" s="41">
        <f t="shared" si="35"/>
        <v>77.6</v>
      </c>
      <c r="R52" s="41">
        <f t="shared" si="35"/>
        <v>68</v>
      </c>
      <c r="S52" s="41">
        <f t="shared" si="35"/>
        <v>60.7</v>
      </c>
      <c r="T52" s="41">
        <f t="shared" si="35"/>
        <v>51.4</v>
      </c>
      <c r="U52" s="41">
        <f t="shared" si="35"/>
        <v>28.3</v>
      </c>
      <c r="V52" s="42">
        <f t="shared" si="35"/>
        <v>14.3</v>
      </c>
      <c r="W52" s="48" t="s">
        <v>49</v>
      </c>
    </row>
  </sheetData>
  <mergeCells count="3">
    <mergeCell ref="U30:W30"/>
    <mergeCell ref="B29:I29"/>
    <mergeCell ref="A31:A35"/>
  </mergeCells>
  <printOptions/>
  <pageMargins left="0.2362204724409449" right="0.2362204724409449" top="1.3779527559055118" bottom="0.7874015748031497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W52"/>
  <sheetViews>
    <sheetView zoomScale="55" zoomScaleNormal="55" workbookViewId="0" topLeftCell="A29">
      <selection activeCell="G45" sqref="G45"/>
    </sheetView>
  </sheetViews>
  <sheetFormatPr defaultColWidth="8.88671875" defaultRowHeight="29.25" customHeight="1"/>
  <cols>
    <col min="1" max="1" width="7.21484375" style="72" bestFit="1" customWidth="1"/>
    <col min="2" max="16384" width="10.88671875" style="72" customWidth="1"/>
  </cols>
  <sheetData>
    <row r="1" ht="29.25" customHeight="1" hidden="1"/>
    <row r="2" spans="3:6" s="26" customFormat="1" ht="19.5" hidden="1">
      <c r="C2" s="84" t="s">
        <v>99</v>
      </c>
      <c r="D2" s="84" t="s">
        <v>100</v>
      </c>
      <c r="E2" s="84" t="s">
        <v>101</v>
      </c>
      <c r="F2" s="21"/>
    </row>
    <row r="3" spans="3:5" s="25" customFormat="1" ht="16.5" hidden="1">
      <c r="C3" s="85">
        <v>89.95</v>
      </c>
      <c r="D3" s="85">
        <v>0.99</v>
      </c>
      <c r="E3" s="86">
        <v>1.035</v>
      </c>
    </row>
    <row r="4" ht="29.25" customHeight="1" hidden="1"/>
    <row r="5" spans="2:23" ht="29.25" customHeight="1" hidden="1">
      <c r="B5" s="23" t="s">
        <v>51</v>
      </c>
      <c r="C5" s="23">
        <v>9.1</v>
      </c>
      <c r="D5" s="23">
        <v>41.5</v>
      </c>
      <c r="E5" s="23">
        <v>74.9</v>
      </c>
      <c r="F5" s="23">
        <v>96.6</v>
      </c>
      <c r="G5" s="23">
        <v>151.9</v>
      </c>
      <c r="H5" s="23">
        <v>166.3</v>
      </c>
      <c r="I5" s="23">
        <v>211.6</v>
      </c>
      <c r="J5" s="23">
        <v>253.8</v>
      </c>
      <c r="K5" s="23">
        <v>276.7</v>
      </c>
      <c r="L5" s="23">
        <v>296</v>
      </c>
      <c r="M5" s="23">
        <v>323.1</v>
      </c>
      <c r="N5" s="23">
        <v>326.3</v>
      </c>
      <c r="O5" s="23">
        <v>362.4</v>
      </c>
      <c r="P5" s="23">
        <v>404.7</v>
      </c>
      <c r="Q5" s="23">
        <v>434.8</v>
      </c>
      <c r="R5" s="23">
        <v>444.4</v>
      </c>
      <c r="S5" s="23">
        <v>451.7</v>
      </c>
      <c r="T5" s="23">
        <v>461</v>
      </c>
      <c r="U5" s="23">
        <v>484.1</v>
      </c>
      <c r="V5" s="23">
        <v>498.1</v>
      </c>
      <c r="W5" s="23">
        <v>512.4</v>
      </c>
    </row>
    <row r="6" spans="2:23" ht="29.25" customHeight="1" hidden="1">
      <c r="B6" s="23">
        <v>9.1</v>
      </c>
      <c r="C6" s="23" t="s">
        <v>13</v>
      </c>
      <c r="D6" s="23">
        <v>32.4</v>
      </c>
      <c r="E6" s="23">
        <v>65.8</v>
      </c>
      <c r="F6" s="23">
        <v>87.5</v>
      </c>
      <c r="G6" s="23">
        <v>142.8</v>
      </c>
      <c r="H6" s="23">
        <v>157.2</v>
      </c>
      <c r="I6" s="23">
        <v>202.5</v>
      </c>
      <c r="J6" s="23">
        <v>244.7</v>
      </c>
      <c r="K6" s="23">
        <v>267.6</v>
      </c>
      <c r="L6" s="23">
        <v>286.9</v>
      </c>
      <c r="M6" s="23">
        <v>314</v>
      </c>
      <c r="N6" s="23">
        <v>317.2</v>
      </c>
      <c r="O6" s="23">
        <v>353.3</v>
      </c>
      <c r="P6" s="23">
        <v>395.6</v>
      </c>
      <c r="Q6" s="23">
        <v>425.7</v>
      </c>
      <c r="R6" s="23">
        <v>435.3</v>
      </c>
      <c r="S6" s="23">
        <v>442.6</v>
      </c>
      <c r="T6" s="23">
        <v>451.9</v>
      </c>
      <c r="U6" s="23">
        <v>475</v>
      </c>
      <c r="V6" s="23">
        <v>489</v>
      </c>
      <c r="W6" s="23">
        <v>503.3</v>
      </c>
    </row>
    <row r="7" spans="2:23" ht="29.25" customHeight="1" hidden="1">
      <c r="B7" s="23">
        <v>41.5</v>
      </c>
      <c r="C7" s="23">
        <v>32.4</v>
      </c>
      <c r="D7" s="23" t="s">
        <v>15</v>
      </c>
      <c r="E7" s="23">
        <v>33.4</v>
      </c>
      <c r="F7" s="23">
        <v>55.1</v>
      </c>
      <c r="G7" s="23">
        <v>110.4</v>
      </c>
      <c r="H7" s="23">
        <v>124.8</v>
      </c>
      <c r="I7" s="23">
        <v>170.1</v>
      </c>
      <c r="J7" s="23">
        <v>212.3</v>
      </c>
      <c r="K7" s="23">
        <v>235.2</v>
      </c>
      <c r="L7" s="23">
        <v>254.5</v>
      </c>
      <c r="M7" s="23">
        <v>281.6</v>
      </c>
      <c r="N7" s="23">
        <v>284.8</v>
      </c>
      <c r="O7" s="23">
        <v>320.9</v>
      </c>
      <c r="P7" s="23">
        <v>363.2</v>
      </c>
      <c r="Q7" s="23">
        <v>393.3</v>
      </c>
      <c r="R7" s="23">
        <v>402.9</v>
      </c>
      <c r="S7" s="23">
        <v>410.2</v>
      </c>
      <c r="T7" s="23">
        <v>419.5</v>
      </c>
      <c r="U7" s="23">
        <v>442.6</v>
      </c>
      <c r="V7" s="23">
        <v>456.6</v>
      </c>
      <c r="W7" s="23">
        <v>470.9</v>
      </c>
    </row>
    <row r="8" spans="2:23" ht="29.25" customHeight="1" hidden="1">
      <c r="B8" s="23">
        <v>74.9</v>
      </c>
      <c r="C8" s="23">
        <v>65.8</v>
      </c>
      <c r="D8" s="23">
        <v>33.4</v>
      </c>
      <c r="E8" s="23" t="s">
        <v>16</v>
      </c>
      <c r="F8" s="23">
        <v>21.7</v>
      </c>
      <c r="G8" s="23">
        <v>77</v>
      </c>
      <c r="H8" s="23">
        <v>91.4</v>
      </c>
      <c r="I8" s="23">
        <v>136.7</v>
      </c>
      <c r="J8" s="23">
        <v>178.9</v>
      </c>
      <c r="K8" s="23">
        <v>201.8</v>
      </c>
      <c r="L8" s="23">
        <v>221.1</v>
      </c>
      <c r="M8" s="23">
        <v>248.2</v>
      </c>
      <c r="N8" s="23">
        <v>251.4</v>
      </c>
      <c r="O8" s="23">
        <v>287.5</v>
      </c>
      <c r="P8" s="23">
        <v>329.8</v>
      </c>
      <c r="Q8" s="23">
        <v>359.9</v>
      </c>
      <c r="R8" s="23">
        <v>369.5</v>
      </c>
      <c r="S8" s="23">
        <v>376.8</v>
      </c>
      <c r="T8" s="23">
        <v>386.1</v>
      </c>
      <c r="U8" s="23">
        <v>409.2</v>
      </c>
      <c r="V8" s="23">
        <v>423.2</v>
      </c>
      <c r="W8" s="23">
        <v>437.5</v>
      </c>
    </row>
    <row r="9" spans="2:23" ht="29.25" customHeight="1" hidden="1">
      <c r="B9" s="23">
        <v>96.6</v>
      </c>
      <c r="C9" s="23">
        <v>87.5</v>
      </c>
      <c r="D9" s="23">
        <v>55.1</v>
      </c>
      <c r="E9" s="23">
        <v>21.7</v>
      </c>
      <c r="F9" s="23" t="s">
        <v>17</v>
      </c>
      <c r="G9" s="23">
        <v>55.3</v>
      </c>
      <c r="H9" s="23">
        <v>69.7</v>
      </c>
      <c r="I9" s="23">
        <v>115</v>
      </c>
      <c r="J9" s="23">
        <v>157.2</v>
      </c>
      <c r="K9" s="23">
        <v>180.1</v>
      </c>
      <c r="L9" s="23">
        <v>199.4</v>
      </c>
      <c r="M9" s="23">
        <v>226.5</v>
      </c>
      <c r="N9" s="23">
        <v>229.7</v>
      </c>
      <c r="O9" s="23">
        <v>265.8</v>
      </c>
      <c r="P9" s="23">
        <v>308.1</v>
      </c>
      <c r="Q9" s="23">
        <v>338.2</v>
      </c>
      <c r="R9" s="23">
        <v>347.8</v>
      </c>
      <c r="S9" s="23">
        <v>355.1</v>
      </c>
      <c r="T9" s="23">
        <v>364.4</v>
      </c>
      <c r="U9" s="23">
        <v>387.5</v>
      </c>
      <c r="V9" s="23">
        <v>401.5</v>
      </c>
      <c r="W9" s="23">
        <v>415.8</v>
      </c>
    </row>
    <row r="10" spans="2:23" ht="29.25" customHeight="1" hidden="1">
      <c r="B10" s="23">
        <v>151.9</v>
      </c>
      <c r="C10" s="23">
        <v>142.8</v>
      </c>
      <c r="D10" s="23">
        <v>110.4</v>
      </c>
      <c r="E10" s="23">
        <v>77</v>
      </c>
      <c r="F10" s="23">
        <v>55.3</v>
      </c>
      <c r="G10" s="23" t="s">
        <v>33</v>
      </c>
      <c r="H10" s="23">
        <v>14.4</v>
      </c>
      <c r="I10" s="23">
        <v>59.7</v>
      </c>
      <c r="J10" s="23">
        <v>101.9</v>
      </c>
      <c r="K10" s="23">
        <v>124.8</v>
      </c>
      <c r="L10" s="23">
        <v>144.1</v>
      </c>
      <c r="M10" s="23">
        <v>171.2</v>
      </c>
      <c r="N10" s="23">
        <v>174.4</v>
      </c>
      <c r="O10" s="23">
        <v>210.5</v>
      </c>
      <c r="P10" s="23">
        <v>252.8</v>
      </c>
      <c r="Q10" s="23">
        <v>282.9</v>
      </c>
      <c r="R10" s="23">
        <v>292.5</v>
      </c>
      <c r="S10" s="23">
        <v>299.8</v>
      </c>
      <c r="T10" s="23">
        <v>309.1</v>
      </c>
      <c r="U10" s="23">
        <v>332.2</v>
      </c>
      <c r="V10" s="23">
        <v>346.2</v>
      </c>
      <c r="W10" s="23">
        <v>360.5</v>
      </c>
    </row>
    <row r="11" spans="2:23" ht="29.25" customHeight="1" hidden="1">
      <c r="B11" s="23">
        <v>166.3</v>
      </c>
      <c r="C11" s="23">
        <v>157.2</v>
      </c>
      <c r="D11" s="23">
        <v>124.8</v>
      </c>
      <c r="E11" s="23">
        <v>91.4</v>
      </c>
      <c r="F11" s="23">
        <v>69.7</v>
      </c>
      <c r="G11" s="23">
        <v>14.4</v>
      </c>
      <c r="H11" s="23" t="s">
        <v>34</v>
      </c>
      <c r="I11" s="23">
        <v>45.3</v>
      </c>
      <c r="J11" s="23">
        <v>87.5</v>
      </c>
      <c r="K11" s="23">
        <v>110.4</v>
      </c>
      <c r="L11" s="23">
        <v>129.7</v>
      </c>
      <c r="M11" s="23">
        <v>156.8</v>
      </c>
      <c r="N11" s="23">
        <v>160</v>
      </c>
      <c r="O11" s="23">
        <v>196.1</v>
      </c>
      <c r="P11" s="23">
        <v>238.4</v>
      </c>
      <c r="Q11" s="23">
        <v>268.5</v>
      </c>
      <c r="R11" s="23">
        <v>278.1</v>
      </c>
      <c r="S11" s="23">
        <v>285.4</v>
      </c>
      <c r="T11" s="23">
        <v>294.7</v>
      </c>
      <c r="U11" s="23">
        <v>317.8</v>
      </c>
      <c r="V11" s="23">
        <v>331.8</v>
      </c>
      <c r="W11" s="23">
        <v>346.1</v>
      </c>
    </row>
    <row r="12" spans="2:23" ht="29.25" customHeight="1" hidden="1">
      <c r="B12" s="23">
        <v>211.6</v>
      </c>
      <c r="C12" s="23">
        <v>202.5</v>
      </c>
      <c r="D12" s="23">
        <v>170.1</v>
      </c>
      <c r="E12" s="23">
        <v>136.7</v>
      </c>
      <c r="F12" s="23">
        <v>115</v>
      </c>
      <c r="G12" s="23">
        <v>59.7</v>
      </c>
      <c r="H12" s="23">
        <v>45.3</v>
      </c>
      <c r="I12" s="23" t="s">
        <v>35</v>
      </c>
      <c r="J12" s="23">
        <v>42.2</v>
      </c>
      <c r="K12" s="23">
        <v>65.1</v>
      </c>
      <c r="L12" s="23">
        <v>84.4</v>
      </c>
      <c r="M12" s="23">
        <v>111.5</v>
      </c>
      <c r="N12" s="23">
        <v>114.7</v>
      </c>
      <c r="O12" s="23">
        <v>150.8</v>
      </c>
      <c r="P12" s="23">
        <v>193.1</v>
      </c>
      <c r="Q12" s="23">
        <v>223.2</v>
      </c>
      <c r="R12" s="23">
        <v>232.8</v>
      </c>
      <c r="S12" s="23">
        <v>240.1</v>
      </c>
      <c r="T12" s="23">
        <v>249.4</v>
      </c>
      <c r="U12" s="23">
        <v>272.5</v>
      </c>
      <c r="V12" s="23">
        <v>286.5</v>
      </c>
      <c r="W12" s="23">
        <v>300.8</v>
      </c>
    </row>
    <row r="13" spans="2:23" ht="29.25" customHeight="1" hidden="1">
      <c r="B13" s="23">
        <v>253.8</v>
      </c>
      <c r="C13" s="23">
        <v>244.7</v>
      </c>
      <c r="D13" s="23">
        <v>212.3</v>
      </c>
      <c r="E13" s="23">
        <v>178.9</v>
      </c>
      <c r="F13" s="23">
        <v>157.2</v>
      </c>
      <c r="G13" s="23">
        <v>101.9</v>
      </c>
      <c r="H13" s="23">
        <v>87.5</v>
      </c>
      <c r="I13" s="23">
        <v>42.2</v>
      </c>
      <c r="J13" s="23" t="s">
        <v>36</v>
      </c>
      <c r="K13" s="23">
        <v>22.9</v>
      </c>
      <c r="L13" s="23">
        <v>42.2</v>
      </c>
      <c r="M13" s="23">
        <v>69.3</v>
      </c>
      <c r="N13" s="23">
        <v>72.5</v>
      </c>
      <c r="O13" s="23">
        <v>108.6</v>
      </c>
      <c r="P13" s="23">
        <v>150.9</v>
      </c>
      <c r="Q13" s="23">
        <v>181</v>
      </c>
      <c r="R13" s="23">
        <v>190.6</v>
      </c>
      <c r="S13" s="23">
        <v>197.9</v>
      </c>
      <c r="T13" s="23">
        <v>207.2</v>
      </c>
      <c r="U13" s="23">
        <v>230.3</v>
      </c>
      <c r="V13" s="23">
        <v>244.3</v>
      </c>
      <c r="W13" s="23">
        <v>258.6</v>
      </c>
    </row>
    <row r="14" spans="2:23" ht="29.25" customHeight="1" hidden="1">
      <c r="B14" s="23">
        <v>276.7</v>
      </c>
      <c r="C14" s="23">
        <v>267.6</v>
      </c>
      <c r="D14" s="23">
        <v>235.2</v>
      </c>
      <c r="E14" s="23">
        <v>201.8</v>
      </c>
      <c r="F14" s="23">
        <v>180.1</v>
      </c>
      <c r="G14" s="23">
        <v>124.8</v>
      </c>
      <c r="H14" s="23">
        <v>110.4</v>
      </c>
      <c r="I14" s="23">
        <v>65.1</v>
      </c>
      <c r="J14" s="23">
        <v>22.9</v>
      </c>
      <c r="K14" s="23" t="s">
        <v>37</v>
      </c>
      <c r="L14" s="23">
        <v>19.3</v>
      </c>
      <c r="M14" s="23">
        <v>46.4</v>
      </c>
      <c r="N14" s="23">
        <v>49.6</v>
      </c>
      <c r="O14" s="23">
        <v>85.7</v>
      </c>
      <c r="P14" s="23">
        <v>128</v>
      </c>
      <c r="Q14" s="23">
        <v>158.1</v>
      </c>
      <c r="R14" s="23">
        <v>167.7</v>
      </c>
      <c r="S14" s="23">
        <v>175</v>
      </c>
      <c r="T14" s="23">
        <v>184.3</v>
      </c>
      <c r="U14" s="23">
        <v>207.4</v>
      </c>
      <c r="V14" s="23">
        <v>221.4</v>
      </c>
      <c r="W14" s="23">
        <v>235.7</v>
      </c>
    </row>
    <row r="15" spans="2:23" ht="29.25" customHeight="1" hidden="1">
      <c r="B15" s="23">
        <v>296</v>
      </c>
      <c r="C15" s="23">
        <v>286.9</v>
      </c>
      <c r="D15" s="23">
        <v>254.5</v>
      </c>
      <c r="E15" s="23">
        <v>221.1</v>
      </c>
      <c r="F15" s="23">
        <v>199.4</v>
      </c>
      <c r="G15" s="23">
        <v>144.1</v>
      </c>
      <c r="H15" s="23">
        <v>129.7</v>
      </c>
      <c r="I15" s="23">
        <v>84.4</v>
      </c>
      <c r="J15" s="23">
        <v>42.2</v>
      </c>
      <c r="K15" s="23">
        <v>19.3</v>
      </c>
      <c r="L15" s="23" t="s">
        <v>38</v>
      </c>
      <c r="M15" s="23">
        <v>27.1</v>
      </c>
      <c r="N15" s="23">
        <v>30.3</v>
      </c>
      <c r="O15" s="23">
        <v>66.4</v>
      </c>
      <c r="P15" s="23">
        <v>108.7</v>
      </c>
      <c r="Q15" s="23">
        <v>138.8</v>
      </c>
      <c r="R15" s="23">
        <v>148.4</v>
      </c>
      <c r="S15" s="23">
        <v>155.7</v>
      </c>
      <c r="T15" s="23">
        <v>165</v>
      </c>
      <c r="U15" s="23">
        <v>188.1</v>
      </c>
      <c r="V15" s="23">
        <v>202.1</v>
      </c>
      <c r="W15" s="23">
        <v>216.4</v>
      </c>
    </row>
    <row r="16" spans="2:23" ht="29.25" customHeight="1" hidden="1">
      <c r="B16" s="23">
        <v>323.1</v>
      </c>
      <c r="C16" s="23">
        <v>314</v>
      </c>
      <c r="D16" s="23">
        <v>281.6</v>
      </c>
      <c r="E16" s="23">
        <v>248.2</v>
      </c>
      <c r="F16" s="23">
        <v>226.5</v>
      </c>
      <c r="G16" s="23">
        <v>171.2</v>
      </c>
      <c r="H16" s="23">
        <v>156.8</v>
      </c>
      <c r="I16" s="23">
        <v>111.5</v>
      </c>
      <c r="J16" s="23">
        <v>69.3</v>
      </c>
      <c r="K16" s="23">
        <v>46.4</v>
      </c>
      <c r="L16" s="23">
        <v>27.1</v>
      </c>
      <c r="M16" s="23" t="s">
        <v>39</v>
      </c>
      <c r="N16" s="23">
        <v>3.1999999999999886</v>
      </c>
      <c r="O16" s="23">
        <v>39.3</v>
      </c>
      <c r="P16" s="23">
        <v>81.6</v>
      </c>
      <c r="Q16" s="23">
        <v>111.7</v>
      </c>
      <c r="R16" s="23">
        <v>121.3</v>
      </c>
      <c r="S16" s="23">
        <v>128.6</v>
      </c>
      <c r="T16" s="23">
        <v>137.9</v>
      </c>
      <c r="U16" s="23">
        <v>161</v>
      </c>
      <c r="V16" s="23">
        <v>175</v>
      </c>
      <c r="W16" s="23">
        <v>189.3</v>
      </c>
    </row>
    <row r="17" spans="2:23" ht="29.25" customHeight="1" hidden="1">
      <c r="B17" s="23">
        <v>326.3</v>
      </c>
      <c r="C17" s="23">
        <v>317.2</v>
      </c>
      <c r="D17" s="23">
        <v>284.8</v>
      </c>
      <c r="E17" s="23">
        <v>251.4</v>
      </c>
      <c r="F17" s="23">
        <v>229.7</v>
      </c>
      <c r="G17" s="23">
        <v>174.4</v>
      </c>
      <c r="H17" s="23">
        <v>160</v>
      </c>
      <c r="I17" s="23">
        <v>114.7</v>
      </c>
      <c r="J17" s="23">
        <v>72.5</v>
      </c>
      <c r="K17" s="23">
        <v>49.6</v>
      </c>
      <c r="L17" s="23">
        <v>30.3</v>
      </c>
      <c r="M17" s="23">
        <v>3.1999999999999886</v>
      </c>
      <c r="N17" s="23" t="s">
        <v>40</v>
      </c>
      <c r="O17" s="23">
        <v>36.1</v>
      </c>
      <c r="P17" s="23">
        <v>78.4</v>
      </c>
      <c r="Q17" s="23">
        <v>108.5</v>
      </c>
      <c r="R17" s="23">
        <v>118.1</v>
      </c>
      <c r="S17" s="23">
        <v>125.4</v>
      </c>
      <c r="T17" s="23">
        <v>134.7</v>
      </c>
      <c r="U17" s="23">
        <v>157.8</v>
      </c>
      <c r="V17" s="23">
        <v>171.8</v>
      </c>
      <c r="W17" s="23">
        <v>186.1</v>
      </c>
    </row>
    <row r="18" spans="2:23" ht="29.25" customHeight="1" hidden="1">
      <c r="B18" s="23">
        <v>362.4</v>
      </c>
      <c r="C18" s="23">
        <v>353.3</v>
      </c>
      <c r="D18" s="23">
        <v>320.9</v>
      </c>
      <c r="E18" s="23">
        <v>287.5</v>
      </c>
      <c r="F18" s="23">
        <v>265.8</v>
      </c>
      <c r="G18" s="23">
        <v>210.5</v>
      </c>
      <c r="H18" s="23">
        <v>196.1</v>
      </c>
      <c r="I18" s="23">
        <v>150.8</v>
      </c>
      <c r="J18" s="23">
        <v>108.6</v>
      </c>
      <c r="K18" s="23">
        <v>85.7</v>
      </c>
      <c r="L18" s="23">
        <v>66.4</v>
      </c>
      <c r="M18" s="23">
        <v>39.3</v>
      </c>
      <c r="N18" s="23">
        <v>36.1</v>
      </c>
      <c r="O18" s="23" t="s">
        <v>52</v>
      </c>
      <c r="P18" s="23">
        <v>42.3</v>
      </c>
      <c r="Q18" s="23">
        <v>72.4</v>
      </c>
      <c r="R18" s="23">
        <v>82</v>
      </c>
      <c r="S18" s="23">
        <v>89.3</v>
      </c>
      <c r="T18" s="23">
        <v>98.6</v>
      </c>
      <c r="U18" s="23">
        <v>121.7</v>
      </c>
      <c r="V18" s="23">
        <v>135.7</v>
      </c>
      <c r="W18" s="23">
        <v>150</v>
      </c>
    </row>
    <row r="19" spans="2:23" ht="29.25" customHeight="1" hidden="1">
      <c r="B19" s="23">
        <v>404.7</v>
      </c>
      <c r="C19" s="23">
        <v>395.6</v>
      </c>
      <c r="D19" s="23">
        <v>363.2</v>
      </c>
      <c r="E19" s="23">
        <v>329.8</v>
      </c>
      <c r="F19" s="23">
        <v>308.1</v>
      </c>
      <c r="G19" s="23">
        <v>252.8</v>
      </c>
      <c r="H19" s="23">
        <v>238.4</v>
      </c>
      <c r="I19" s="23">
        <v>193.1</v>
      </c>
      <c r="J19" s="23">
        <v>150.9</v>
      </c>
      <c r="K19" s="23">
        <v>128</v>
      </c>
      <c r="L19" s="23">
        <v>108.7</v>
      </c>
      <c r="M19" s="23">
        <v>81.6</v>
      </c>
      <c r="N19" s="23">
        <v>78.4</v>
      </c>
      <c r="O19" s="23">
        <v>42.3</v>
      </c>
      <c r="P19" s="23" t="s">
        <v>53</v>
      </c>
      <c r="Q19" s="23">
        <v>30.1</v>
      </c>
      <c r="R19" s="23">
        <v>39.7</v>
      </c>
      <c r="S19" s="23">
        <v>47</v>
      </c>
      <c r="T19" s="23">
        <v>56.3</v>
      </c>
      <c r="U19" s="23">
        <v>79.4</v>
      </c>
      <c r="V19" s="23">
        <v>93.4</v>
      </c>
      <c r="W19" s="23">
        <v>107.7</v>
      </c>
    </row>
    <row r="20" spans="2:23" ht="29.25" customHeight="1" hidden="1">
      <c r="B20" s="23">
        <v>434.8</v>
      </c>
      <c r="C20" s="23">
        <v>425.7</v>
      </c>
      <c r="D20" s="23">
        <v>393.3</v>
      </c>
      <c r="E20" s="23">
        <v>359.9</v>
      </c>
      <c r="F20" s="23">
        <v>338.2</v>
      </c>
      <c r="G20" s="23">
        <v>282.9</v>
      </c>
      <c r="H20" s="23">
        <v>268.5</v>
      </c>
      <c r="I20" s="23">
        <v>223.2</v>
      </c>
      <c r="J20" s="23">
        <v>181</v>
      </c>
      <c r="K20" s="23">
        <v>158.1</v>
      </c>
      <c r="L20" s="23">
        <v>138.8</v>
      </c>
      <c r="M20" s="23">
        <v>111.7</v>
      </c>
      <c r="N20" s="23">
        <v>108.5</v>
      </c>
      <c r="O20" s="23">
        <v>72.4</v>
      </c>
      <c r="P20" s="23">
        <v>30.1</v>
      </c>
      <c r="Q20" s="23" t="s">
        <v>54</v>
      </c>
      <c r="R20" s="23">
        <v>9.599999999999966</v>
      </c>
      <c r="S20" s="23">
        <v>16.9</v>
      </c>
      <c r="T20" s="23">
        <v>26.2</v>
      </c>
      <c r="U20" s="23">
        <v>49.3</v>
      </c>
      <c r="V20" s="23">
        <v>63.3</v>
      </c>
      <c r="W20" s="23">
        <v>77.6</v>
      </c>
    </row>
    <row r="21" spans="2:23" ht="29.25" customHeight="1" hidden="1">
      <c r="B21" s="23">
        <v>444.4</v>
      </c>
      <c r="C21" s="23">
        <v>435.3</v>
      </c>
      <c r="D21" s="23">
        <v>402.9</v>
      </c>
      <c r="E21" s="23">
        <v>369.5</v>
      </c>
      <c r="F21" s="23">
        <v>347.8</v>
      </c>
      <c r="G21" s="23">
        <v>292.5</v>
      </c>
      <c r="H21" s="23">
        <v>278.1</v>
      </c>
      <c r="I21" s="23">
        <v>232.8</v>
      </c>
      <c r="J21" s="23">
        <v>190.6</v>
      </c>
      <c r="K21" s="23">
        <v>167.7</v>
      </c>
      <c r="L21" s="23">
        <v>148.4</v>
      </c>
      <c r="M21" s="23">
        <v>121.3</v>
      </c>
      <c r="N21" s="23">
        <v>118.1</v>
      </c>
      <c r="O21" s="23">
        <v>82</v>
      </c>
      <c r="P21" s="23">
        <v>39.7</v>
      </c>
      <c r="Q21" s="23">
        <v>9.599999999999966</v>
      </c>
      <c r="R21" s="23" t="s">
        <v>55</v>
      </c>
      <c r="S21" s="23">
        <v>7.300000000000011</v>
      </c>
      <c r="T21" s="23">
        <v>16.6</v>
      </c>
      <c r="U21" s="23">
        <v>39.7</v>
      </c>
      <c r="V21" s="23">
        <v>53.7</v>
      </c>
      <c r="W21" s="23">
        <v>68</v>
      </c>
    </row>
    <row r="22" spans="2:23" ht="29.25" customHeight="1" hidden="1">
      <c r="B22" s="23">
        <v>451.7</v>
      </c>
      <c r="C22" s="23">
        <v>442.6</v>
      </c>
      <c r="D22" s="23">
        <v>410.2</v>
      </c>
      <c r="E22" s="23">
        <v>376.8</v>
      </c>
      <c r="F22" s="23">
        <v>355.1</v>
      </c>
      <c r="G22" s="23">
        <v>299.8</v>
      </c>
      <c r="H22" s="23">
        <v>285.4</v>
      </c>
      <c r="I22" s="23">
        <v>240.1</v>
      </c>
      <c r="J22" s="23">
        <v>197.9</v>
      </c>
      <c r="K22" s="23">
        <v>175</v>
      </c>
      <c r="L22" s="23">
        <v>155.7</v>
      </c>
      <c r="M22" s="23">
        <v>128.6</v>
      </c>
      <c r="N22" s="23">
        <v>125.4</v>
      </c>
      <c r="O22" s="23">
        <v>89.3</v>
      </c>
      <c r="P22" s="23">
        <v>47</v>
      </c>
      <c r="Q22" s="23">
        <v>16.9</v>
      </c>
      <c r="R22" s="23">
        <v>7.300000000000011</v>
      </c>
      <c r="S22" s="23" t="s">
        <v>56</v>
      </c>
      <c r="T22" s="23">
        <v>9.300000000000011</v>
      </c>
      <c r="U22" s="23">
        <v>32.4</v>
      </c>
      <c r="V22" s="23">
        <v>46.4</v>
      </c>
      <c r="W22" s="23">
        <v>60.7</v>
      </c>
    </row>
    <row r="23" spans="2:23" ht="29.25" customHeight="1" hidden="1">
      <c r="B23" s="23">
        <v>461</v>
      </c>
      <c r="C23" s="23">
        <v>451.9</v>
      </c>
      <c r="D23" s="23">
        <v>419.5</v>
      </c>
      <c r="E23" s="23">
        <v>386.1</v>
      </c>
      <c r="F23" s="23">
        <v>364.4</v>
      </c>
      <c r="G23" s="23">
        <v>309.1</v>
      </c>
      <c r="H23" s="23">
        <v>294.7</v>
      </c>
      <c r="I23" s="23">
        <v>249.4</v>
      </c>
      <c r="J23" s="23">
        <v>207.2</v>
      </c>
      <c r="K23" s="23">
        <v>184.3</v>
      </c>
      <c r="L23" s="23">
        <v>165</v>
      </c>
      <c r="M23" s="23">
        <v>137.9</v>
      </c>
      <c r="N23" s="23">
        <v>134.7</v>
      </c>
      <c r="O23" s="23">
        <v>98.6</v>
      </c>
      <c r="P23" s="23">
        <v>56.3</v>
      </c>
      <c r="Q23" s="23">
        <v>26.2</v>
      </c>
      <c r="R23" s="23">
        <v>16.6</v>
      </c>
      <c r="S23" s="23">
        <v>9.300000000000011</v>
      </c>
      <c r="T23" s="23" t="s">
        <v>57</v>
      </c>
      <c r="U23" s="23">
        <v>23.1</v>
      </c>
      <c r="V23" s="23">
        <v>37.1</v>
      </c>
      <c r="W23" s="23">
        <v>51.4</v>
      </c>
    </row>
    <row r="24" spans="2:23" ht="29.25" customHeight="1" hidden="1">
      <c r="B24" s="23">
        <v>484.1</v>
      </c>
      <c r="C24" s="23">
        <v>475</v>
      </c>
      <c r="D24" s="23">
        <v>442.6</v>
      </c>
      <c r="E24" s="23">
        <v>409.2</v>
      </c>
      <c r="F24" s="23">
        <v>387.5</v>
      </c>
      <c r="G24" s="23">
        <v>332.2</v>
      </c>
      <c r="H24" s="23">
        <v>317.8</v>
      </c>
      <c r="I24" s="23">
        <v>272.5</v>
      </c>
      <c r="J24" s="23">
        <v>230.3</v>
      </c>
      <c r="K24" s="23">
        <v>207.4</v>
      </c>
      <c r="L24" s="23">
        <v>188.1</v>
      </c>
      <c r="M24" s="23">
        <v>161</v>
      </c>
      <c r="N24" s="23">
        <v>157.8</v>
      </c>
      <c r="O24" s="23">
        <v>121.7</v>
      </c>
      <c r="P24" s="23">
        <v>79.4</v>
      </c>
      <c r="Q24" s="23">
        <v>49.3</v>
      </c>
      <c r="R24" s="23">
        <v>39.7</v>
      </c>
      <c r="S24" s="23">
        <v>32.4</v>
      </c>
      <c r="T24" s="23">
        <v>23.1</v>
      </c>
      <c r="U24" s="23" t="s">
        <v>58</v>
      </c>
      <c r="V24" s="23">
        <v>14</v>
      </c>
      <c r="W24" s="23">
        <v>28.3</v>
      </c>
    </row>
    <row r="25" spans="2:23" ht="29.25" customHeight="1" hidden="1">
      <c r="B25" s="23">
        <v>498.1</v>
      </c>
      <c r="C25" s="23">
        <v>489</v>
      </c>
      <c r="D25" s="23">
        <v>456.6</v>
      </c>
      <c r="E25" s="23">
        <v>423.2</v>
      </c>
      <c r="F25" s="23">
        <v>401.5</v>
      </c>
      <c r="G25" s="23">
        <v>346.2</v>
      </c>
      <c r="H25" s="23">
        <v>331.8</v>
      </c>
      <c r="I25" s="23">
        <v>286.5</v>
      </c>
      <c r="J25" s="23">
        <v>244.3</v>
      </c>
      <c r="K25" s="23">
        <v>221.4</v>
      </c>
      <c r="L25" s="23">
        <v>202.1</v>
      </c>
      <c r="M25" s="23">
        <v>175</v>
      </c>
      <c r="N25" s="23">
        <v>171.8</v>
      </c>
      <c r="O25" s="23">
        <v>135.7</v>
      </c>
      <c r="P25" s="23">
        <v>93.4</v>
      </c>
      <c r="Q25" s="23">
        <v>63.3</v>
      </c>
      <c r="R25" s="23">
        <v>53.7</v>
      </c>
      <c r="S25" s="23">
        <v>46.4</v>
      </c>
      <c r="T25" s="23">
        <v>37.1</v>
      </c>
      <c r="U25" s="23">
        <v>14</v>
      </c>
      <c r="V25" s="23" t="s">
        <v>50</v>
      </c>
      <c r="W25" s="23">
        <v>14.3</v>
      </c>
    </row>
    <row r="26" spans="2:23" ht="29.25" customHeight="1" hidden="1">
      <c r="B26" s="23">
        <v>512.4</v>
      </c>
      <c r="C26" s="23">
        <v>503.3</v>
      </c>
      <c r="D26" s="23">
        <v>470.9</v>
      </c>
      <c r="E26" s="23">
        <v>437.5</v>
      </c>
      <c r="F26" s="23">
        <v>415.8</v>
      </c>
      <c r="G26" s="23">
        <v>360.5</v>
      </c>
      <c r="H26" s="23">
        <v>346.1</v>
      </c>
      <c r="I26" s="23">
        <v>300.8</v>
      </c>
      <c r="J26" s="23">
        <v>258.6</v>
      </c>
      <c r="K26" s="23">
        <v>235.7</v>
      </c>
      <c r="L26" s="23">
        <v>216.4</v>
      </c>
      <c r="M26" s="23">
        <v>189.3</v>
      </c>
      <c r="N26" s="23">
        <v>186.1</v>
      </c>
      <c r="O26" s="23">
        <v>150</v>
      </c>
      <c r="P26" s="23">
        <v>107.7</v>
      </c>
      <c r="Q26" s="23">
        <v>77.6</v>
      </c>
      <c r="R26" s="23">
        <v>68</v>
      </c>
      <c r="S26" s="23">
        <v>60.7</v>
      </c>
      <c r="T26" s="23">
        <v>51.4</v>
      </c>
      <c r="U26" s="23">
        <v>28.3</v>
      </c>
      <c r="V26" s="23">
        <v>14.3</v>
      </c>
      <c r="W26" s="23" t="s">
        <v>49</v>
      </c>
    </row>
    <row r="27" ht="29.25" customHeight="1" hidden="1"/>
    <row r="28" ht="29.25" customHeight="1" hidden="1"/>
    <row r="29" spans="2:9" s="26" customFormat="1" ht="25.5">
      <c r="B29" s="157" t="s">
        <v>110</v>
      </c>
      <c r="C29" s="157"/>
      <c r="D29" s="157"/>
      <c r="E29" s="157"/>
      <c r="F29" s="157"/>
      <c r="G29" s="157"/>
      <c r="H29" s="157"/>
      <c r="I29" s="157"/>
    </row>
    <row r="30" spans="21:23" s="33" customFormat="1" ht="20.25" thickBot="1">
      <c r="U30" s="159" t="s">
        <v>102</v>
      </c>
      <c r="V30" s="159"/>
      <c r="W30" s="159"/>
    </row>
    <row r="31" spans="1:23" s="33" customFormat="1" ht="36" customHeight="1" thickBot="1">
      <c r="A31" s="160" t="s">
        <v>103</v>
      </c>
      <c r="B31" s="74" t="s">
        <v>51</v>
      </c>
      <c r="C31" s="95">
        <f>IF(ROUND(ROUND($C$3*C5,-2)*$D$3,-2)&lt;4700,4700,ROUND(ROUND($C$3*C5,-2)*$D$3,-2))</f>
        <v>4700</v>
      </c>
      <c r="D31" s="96">
        <f aca="true" t="shared" si="0" ref="D31:W32">IF(ROUND(ROUND($C$3*D5,-2)*$D$3,-2)&lt;4700,4700,ROUND(ROUND($C$3*D5,-2)*$D$3,-2))</f>
        <v>4700</v>
      </c>
      <c r="E31" s="97">
        <f t="shared" si="0"/>
        <v>6600</v>
      </c>
      <c r="F31" s="97">
        <f t="shared" si="0"/>
        <v>8600</v>
      </c>
      <c r="G31" s="97">
        <f t="shared" si="0"/>
        <v>13600</v>
      </c>
      <c r="H31" s="97">
        <f t="shared" si="0"/>
        <v>14900</v>
      </c>
      <c r="I31" s="97">
        <f t="shared" si="0"/>
        <v>18800</v>
      </c>
      <c r="J31" s="97">
        <f t="shared" si="0"/>
        <v>22600</v>
      </c>
      <c r="K31" s="97">
        <f t="shared" si="0"/>
        <v>24700</v>
      </c>
      <c r="L31" s="97">
        <f t="shared" si="0"/>
        <v>26300</v>
      </c>
      <c r="M31" s="97">
        <f t="shared" si="0"/>
        <v>28800</v>
      </c>
      <c r="N31" s="97">
        <f t="shared" si="0"/>
        <v>29100</v>
      </c>
      <c r="O31" s="97">
        <f t="shared" si="0"/>
        <v>32300</v>
      </c>
      <c r="P31" s="97">
        <f t="shared" si="0"/>
        <v>36000</v>
      </c>
      <c r="Q31" s="97">
        <f t="shared" si="0"/>
        <v>38700</v>
      </c>
      <c r="R31" s="97">
        <f t="shared" si="0"/>
        <v>39600</v>
      </c>
      <c r="S31" s="97">
        <f t="shared" si="0"/>
        <v>40200</v>
      </c>
      <c r="T31" s="97">
        <f t="shared" si="0"/>
        <v>41100</v>
      </c>
      <c r="U31" s="97">
        <f t="shared" si="0"/>
        <v>43100</v>
      </c>
      <c r="V31" s="97">
        <f t="shared" si="0"/>
        <v>44400</v>
      </c>
      <c r="W31" s="98">
        <f t="shared" si="0"/>
        <v>45600</v>
      </c>
    </row>
    <row r="32" spans="1:23" s="33" customFormat="1" ht="36" customHeight="1" thickBot="1">
      <c r="A32" s="160"/>
      <c r="B32" s="87">
        <f>B6</f>
        <v>9.1</v>
      </c>
      <c r="C32" s="74" t="s">
        <v>13</v>
      </c>
      <c r="D32" s="99">
        <f t="shared" si="0"/>
        <v>4700</v>
      </c>
      <c r="E32" s="100">
        <f aca="true" t="shared" si="1" ref="E32:W32">IF(ROUND(ROUND($C$3*E6,-2)*$D$3,-2)&lt;4700,4700,ROUND(ROUND($C$3*E6,-2)*$D$3,-2))</f>
        <v>5800</v>
      </c>
      <c r="F32" s="100">
        <f t="shared" si="1"/>
        <v>7800</v>
      </c>
      <c r="G32" s="100">
        <f t="shared" si="1"/>
        <v>12700</v>
      </c>
      <c r="H32" s="100">
        <f t="shared" si="1"/>
        <v>14000</v>
      </c>
      <c r="I32" s="100">
        <f t="shared" si="1"/>
        <v>18000</v>
      </c>
      <c r="J32" s="100">
        <f t="shared" si="1"/>
        <v>21800</v>
      </c>
      <c r="K32" s="100">
        <f t="shared" si="1"/>
        <v>23900</v>
      </c>
      <c r="L32" s="100">
        <f t="shared" si="1"/>
        <v>25500</v>
      </c>
      <c r="M32" s="100">
        <f t="shared" si="1"/>
        <v>27900</v>
      </c>
      <c r="N32" s="100">
        <f t="shared" si="1"/>
        <v>28200</v>
      </c>
      <c r="O32" s="100">
        <f t="shared" si="1"/>
        <v>31500</v>
      </c>
      <c r="P32" s="100">
        <f t="shared" si="1"/>
        <v>35200</v>
      </c>
      <c r="Q32" s="100">
        <f t="shared" si="1"/>
        <v>37900</v>
      </c>
      <c r="R32" s="100">
        <f t="shared" si="1"/>
        <v>38800</v>
      </c>
      <c r="S32" s="100">
        <f t="shared" si="1"/>
        <v>39400</v>
      </c>
      <c r="T32" s="100">
        <f t="shared" si="1"/>
        <v>40200</v>
      </c>
      <c r="U32" s="100">
        <f t="shared" si="1"/>
        <v>42300</v>
      </c>
      <c r="V32" s="100">
        <f t="shared" si="1"/>
        <v>43600</v>
      </c>
      <c r="W32" s="101">
        <f t="shared" si="1"/>
        <v>44800</v>
      </c>
    </row>
    <row r="33" spans="1:23" s="33" customFormat="1" ht="36" customHeight="1" thickBot="1">
      <c r="A33" s="160"/>
      <c r="B33" s="88">
        <f>B7</f>
        <v>41.5</v>
      </c>
      <c r="C33" s="89">
        <f>C7</f>
        <v>32.4</v>
      </c>
      <c r="D33" s="74" t="s">
        <v>15</v>
      </c>
      <c r="E33" s="99">
        <f aca="true" t="shared" si="2" ref="E33:W33">IF(ROUND(ROUND($C$3*E7,-2)*$D$3,-2)&lt;4700,4700,ROUND(ROUND($C$3*E7,-2)*$D$3,-2))</f>
        <v>4700</v>
      </c>
      <c r="F33" s="100">
        <f t="shared" si="2"/>
        <v>5000</v>
      </c>
      <c r="G33" s="100">
        <f t="shared" si="2"/>
        <v>9800</v>
      </c>
      <c r="H33" s="100">
        <f t="shared" si="2"/>
        <v>11100</v>
      </c>
      <c r="I33" s="100">
        <f t="shared" si="2"/>
        <v>15100</v>
      </c>
      <c r="J33" s="100">
        <f t="shared" si="2"/>
        <v>18900</v>
      </c>
      <c r="K33" s="100">
        <f t="shared" si="2"/>
        <v>21000</v>
      </c>
      <c r="L33" s="100">
        <f t="shared" si="2"/>
        <v>22700</v>
      </c>
      <c r="M33" s="100">
        <f t="shared" si="2"/>
        <v>25000</v>
      </c>
      <c r="N33" s="100">
        <f t="shared" si="2"/>
        <v>25300</v>
      </c>
      <c r="O33" s="100">
        <f t="shared" si="2"/>
        <v>28600</v>
      </c>
      <c r="P33" s="100">
        <f t="shared" si="2"/>
        <v>32400</v>
      </c>
      <c r="Q33" s="100">
        <f t="shared" si="2"/>
        <v>35000</v>
      </c>
      <c r="R33" s="100">
        <f t="shared" si="2"/>
        <v>35800</v>
      </c>
      <c r="S33" s="100">
        <f t="shared" si="2"/>
        <v>36500</v>
      </c>
      <c r="T33" s="100">
        <f t="shared" si="2"/>
        <v>37300</v>
      </c>
      <c r="U33" s="100">
        <f t="shared" si="2"/>
        <v>39400</v>
      </c>
      <c r="V33" s="100">
        <f t="shared" si="2"/>
        <v>40700</v>
      </c>
      <c r="W33" s="101">
        <f t="shared" si="2"/>
        <v>42000</v>
      </c>
    </row>
    <row r="34" spans="1:23" s="33" customFormat="1" ht="36" customHeight="1" thickBot="1">
      <c r="A34" s="160"/>
      <c r="B34" s="88">
        <f>B8</f>
        <v>74.9</v>
      </c>
      <c r="C34" s="90">
        <f>C8</f>
        <v>65.8</v>
      </c>
      <c r="D34" s="89">
        <f>D8</f>
        <v>33.4</v>
      </c>
      <c r="E34" s="74" t="s">
        <v>16</v>
      </c>
      <c r="F34" s="99">
        <f aca="true" t="shared" si="3" ref="F34:W34">IF(ROUND(ROUND($C$3*F8,-2)*$D$3,-2)&lt;4700,4700,ROUND(ROUND($C$3*F8,-2)*$D$3,-2))</f>
        <v>4700</v>
      </c>
      <c r="G34" s="100">
        <f t="shared" si="3"/>
        <v>6800</v>
      </c>
      <c r="H34" s="100">
        <f t="shared" si="3"/>
        <v>8100</v>
      </c>
      <c r="I34" s="100">
        <f t="shared" si="3"/>
        <v>12200</v>
      </c>
      <c r="J34" s="100">
        <f t="shared" si="3"/>
        <v>15900</v>
      </c>
      <c r="K34" s="100">
        <f t="shared" si="3"/>
        <v>18000</v>
      </c>
      <c r="L34" s="100">
        <f t="shared" si="3"/>
        <v>19700</v>
      </c>
      <c r="M34" s="100">
        <f t="shared" si="3"/>
        <v>22100</v>
      </c>
      <c r="N34" s="100">
        <f t="shared" si="3"/>
        <v>22400</v>
      </c>
      <c r="O34" s="100">
        <f t="shared" si="3"/>
        <v>25600</v>
      </c>
      <c r="P34" s="100">
        <f t="shared" si="3"/>
        <v>29400</v>
      </c>
      <c r="Q34" s="100">
        <f t="shared" si="3"/>
        <v>32100</v>
      </c>
      <c r="R34" s="100">
        <f t="shared" si="3"/>
        <v>32900</v>
      </c>
      <c r="S34" s="100">
        <f t="shared" si="3"/>
        <v>33600</v>
      </c>
      <c r="T34" s="100">
        <f t="shared" si="3"/>
        <v>34400</v>
      </c>
      <c r="U34" s="100">
        <f t="shared" si="3"/>
        <v>36400</v>
      </c>
      <c r="V34" s="100">
        <f t="shared" si="3"/>
        <v>37700</v>
      </c>
      <c r="W34" s="101">
        <f t="shared" si="3"/>
        <v>39000</v>
      </c>
    </row>
    <row r="35" spans="2:23" s="33" customFormat="1" ht="36" customHeight="1" thickBot="1">
      <c r="B35" s="88">
        <f>B9</f>
        <v>96.6</v>
      </c>
      <c r="C35" s="90">
        <f>C9</f>
        <v>87.5</v>
      </c>
      <c r="D35" s="90">
        <f>D9</f>
        <v>55.1</v>
      </c>
      <c r="E35" s="89">
        <f>E9</f>
        <v>21.7</v>
      </c>
      <c r="F35" s="74" t="s">
        <v>17</v>
      </c>
      <c r="G35" s="102">
        <f aca="true" t="shared" si="4" ref="G35:W35">IF(ROUND(ROUND($C$3*G9,-2)*$D$3,-2)&lt;4700,4700,ROUND(ROUND($C$3*G9,-2)*$D$3,-2))</f>
        <v>5000</v>
      </c>
      <c r="H35" s="100">
        <f t="shared" si="4"/>
        <v>6200</v>
      </c>
      <c r="I35" s="100">
        <f t="shared" si="4"/>
        <v>10200</v>
      </c>
      <c r="J35" s="100">
        <f t="shared" si="4"/>
        <v>14000</v>
      </c>
      <c r="K35" s="100">
        <f t="shared" si="4"/>
        <v>16000</v>
      </c>
      <c r="L35" s="100">
        <f t="shared" si="4"/>
        <v>17700</v>
      </c>
      <c r="M35" s="100">
        <f t="shared" si="4"/>
        <v>20200</v>
      </c>
      <c r="N35" s="100">
        <f t="shared" si="4"/>
        <v>20500</v>
      </c>
      <c r="O35" s="100">
        <f t="shared" si="4"/>
        <v>23700</v>
      </c>
      <c r="P35" s="100">
        <f t="shared" si="4"/>
        <v>27400</v>
      </c>
      <c r="Q35" s="100">
        <f t="shared" si="4"/>
        <v>30100</v>
      </c>
      <c r="R35" s="100">
        <f t="shared" si="4"/>
        <v>31000</v>
      </c>
      <c r="S35" s="100">
        <f t="shared" si="4"/>
        <v>31600</v>
      </c>
      <c r="T35" s="100">
        <f t="shared" si="4"/>
        <v>32500</v>
      </c>
      <c r="U35" s="100">
        <f t="shared" si="4"/>
        <v>34600</v>
      </c>
      <c r="V35" s="100">
        <f t="shared" si="4"/>
        <v>35700</v>
      </c>
      <c r="W35" s="101">
        <f t="shared" si="4"/>
        <v>37000</v>
      </c>
    </row>
    <row r="36" spans="2:23" s="33" customFormat="1" ht="36" customHeight="1" thickBot="1">
      <c r="B36" s="88">
        <f>B10</f>
        <v>151.9</v>
      </c>
      <c r="C36" s="90">
        <f>C10</f>
        <v>142.8</v>
      </c>
      <c r="D36" s="90">
        <f>D10</f>
        <v>110.4</v>
      </c>
      <c r="E36" s="90">
        <f>E10</f>
        <v>77</v>
      </c>
      <c r="F36" s="89">
        <f>F10</f>
        <v>55.3</v>
      </c>
      <c r="G36" s="74" t="s">
        <v>33</v>
      </c>
      <c r="H36" s="99">
        <f aca="true" t="shared" si="5" ref="H36:W36">IF(ROUND(ROUND($C$3*H10,-2)*$D$3,-2)&lt;4700,4700,ROUND(ROUND($C$3*H10,-2)*$D$3,-2))</f>
        <v>4700</v>
      </c>
      <c r="I36" s="100">
        <f t="shared" si="5"/>
        <v>5300</v>
      </c>
      <c r="J36" s="100">
        <f t="shared" si="5"/>
        <v>9100</v>
      </c>
      <c r="K36" s="100">
        <f t="shared" si="5"/>
        <v>11100</v>
      </c>
      <c r="L36" s="100">
        <f t="shared" si="5"/>
        <v>12900</v>
      </c>
      <c r="M36" s="100">
        <f t="shared" si="5"/>
        <v>15200</v>
      </c>
      <c r="N36" s="100">
        <f t="shared" si="5"/>
        <v>15500</v>
      </c>
      <c r="O36" s="100">
        <f t="shared" si="5"/>
        <v>18700</v>
      </c>
      <c r="P36" s="100">
        <f t="shared" si="5"/>
        <v>22500</v>
      </c>
      <c r="Q36" s="100">
        <f t="shared" si="5"/>
        <v>25100</v>
      </c>
      <c r="R36" s="100">
        <f t="shared" si="5"/>
        <v>26000</v>
      </c>
      <c r="S36" s="100">
        <f t="shared" si="5"/>
        <v>26700</v>
      </c>
      <c r="T36" s="100">
        <f t="shared" si="5"/>
        <v>27500</v>
      </c>
      <c r="U36" s="100">
        <f t="shared" si="5"/>
        <v>29600</v>
      </c>
      <c r="V36" s="100">
        <f t="shared" si="5"/>
        <v>30800</v>
      </c>
      <c r="W36" s="101">
        <f t="shared" si="5"/>
        <v>32100</v>
      </c>
    </row>
    <row r="37" spans="2:23" s="33" customFormat="1" ht="36" customHeight="1" thickBot="1">
      <c r="B37" s="88">
        <f aca="true" t="shared" si="6" ref="B37:G37">B11</f>
        <v>166.3</v>
      </c>
      <c r="C37" s="90">
        <f t="shared" si="6"/>
        <v>157.2</v>
      </c>
      <c r="D37" s="90">
        <f t="shared" si="6"/>
        <v>124.8</v>
      </c>
      <c r="E37" s="90">
        <f t="shared" si="6"/>
        <v>91.4</v>
      </c>
      <c r="F37" s="90">
        <f t="shared" si="6"/>
        <v>69.7</v>
      </c>
      <c r="G37" s="89">
        <f t="shared" si="6"/>
        <v>14.4</v>
      </c>
      <c r="H37" s="74" t="s">
        <v>34</v>
      </c>
      <c r="I37" s="99">
        <f aca="true" t="shared" si="7" ref="I37:W37">IF(ROUND(ROUND($C$3*I11,-2)*$D$3,-2)&lt;4700,4700,ROUND(ROUND($C$3*I11,-2)*$D$3,-2))</f>
        <v>4700</v>
      </c>
      <c r="J37" s="100">
        <f t="shared" si="7"/>
        <v>7800</v>
      </c>
      <c r="K37" s="100">
        <f t="shared" si="7"/>
        <v>9800</v>
      </c>
      <c r="L37" s="100">
        <f t="shared" si="7"/>
        <v>11600</v>
      </c>
      <c r="M37" s="100">
        <f t="shared" si="7"/>
        <v>14000</v>
      </c>
      <c r="N37" s="100">
        <f t="shared" si="7"/>
        <v>14300</v>
      </c>
      <c r="O37" s="100">
        <f t="shared" si="7"/>
        <v>17400</v>
      </c>
      <c r="P37" s="100">
        <f t="shared" si="7"/>
        <v>21200</v>
      </c>
      <c r="Q37" s="100">
        <f t="shared" si="7"/>
        <v>24000</v>
      </c>
      <c r="R37" s="100">
        <f t="shared" si="7"/>
        <v>24800</v>
      </c>
      <c r="S37" s="100">
        <f t="shared" si="7"/>
        <v>25400</v>
      </c>
      <c r="T37" s="100">
        <f t="shared" si="7"/>
        <v>26200</v>
      </c>
      <c r="U37" s="100">
        <f t="shared" si="7"/>
        <v>28300</v>
      </c>
      <c r="V37" s="100">
        <f t="shared" si="7"/>
        <v>29500</v>
      </c>
      <c r="W37" s="101">
        <f t="shared" si="7"/>
        <v>30800</v>
      </c>
    </row>
    <row r="38" spans="2:23" s="33" customFormat="1" ht="36" customHeight="1" thickBot="1">
      <c r="B38" s="88">
        <f aca="true" t="shared" si="8" ref="B38:H38">B12</f>
        <v>211.6</v>
      </c>
      <c r="C38" s="90">
        <f t="shared" si="8"/>
        <v>202.5</v>
      </c>
      <c r="D38" s="90">
        <f t="shared" si="8"/>
        <v>170.1</v>
      </c>
      <c r="E38" s="90">
        <f t="shared" si="8"/>
        <v>136.7</v>
      </c>
      <c r="F38" s="90">
        <f t="shared" si="8"/>
        <v>115</v>
      </c>
      <c r="G38" s="90">
        <f t="shared" si="8"/>
        <v>59.7</v>
      </c>
      <c r="H38" s="89">
        <f t="shared" si="8"/>
        <v>45.3</v>
      </c>
      <c r="I38" s="74" t="s">
        <v>35</v>
      </c>
      <c r="J38" s="99">
        <f aca="true" t="shared" si="9" ref="J38:W38">IF(ROUND(ROUND($C$3*J12,-2)*$D$3,-2)&lt;4700,4700,ROUND(ROUND($C$3*J12,-2)*$D$3,-2))</f>
        <v>4700</v>
      </c>
      <c r="K38" s="100">
        <f t="shared" si="9"/>
        <v>5800</v>
      </c>
      <c r="L38" s="100">
        <f t="shared" si="9"/>
        <v>7500</v>
      </c>
      <c r="M38" s="100">
        <f t="shared" si="9"/>
        <v>9900</v>
      </c>
      <c r="N38" s="100">
        <f t="shared" si="9"/>
        <v>10200</v>
      </c>
      <c r="O38" s="100">
        <f t="shared" si="9"/>
        <v>13500</v>
      </c>
      <c r="P38" s="100">
        <f t="shared" si="9"/>
        <v>17200</v>
      </c>
      <c r="Q38" s="100">
        <f t="shared" si="9"/>
        <v>19900</v>
      </c>
      <c r="R38" s="100">
        <f t="shared" si="9"/>
        <v>20700</v>
      </c>
      <c r="S38" s="100">
        <f t="shared" si="9"/>
        <v>21400</v>
      </c>
      <c r="T38" s="100">
        <f t="shared" si="9"/>
        <v>22200</v>
      </c>
      <c r="U38" s="100">
        <f t="shared" si="9"/>
        <v>24300</v>
      </c>
      <c r="V38" s="100">
        <f t="shared" si="9"/>
        <v>25500</v>
      </c>
      <c r="W38" s="101">
        <f t="shared" si="9"/>
        <v>26800</v>
      </c>
    </row>
    <row r="39" spans="2:23" s="33" customFormat="1" ht="36" customHeight="1" thickBot="1">
      <c r="B39" s="88">
        <f aca="true" t="shared" si="10" ref="B39:I39">B13</f>
        <v>253.8</v>
      </c>
      <c r="C39" s="90">
        <f t="shared" si="10"/>
        <v>244.7</v>
      </c>
      <c r="D39" s="90">
        <f t="shared" si="10"/>
        <v>212.3</v>
      </c>
      <c r="E39" s="90">
        <f t="shared" si="10"/>
        <v>178.9</v>
      </c>
      <c r="F39" s="90">
        <f t="shared" si="10"/>
        <v>157.2</v>
      </c>
      <c r="G39" s="90">
        <f t="shared" si="10"/>
        <v>101.9</v>
      </c>
      <c r="H39" s="90">
        <f t="shared" si="10"/>
        <v>87.5</v>
      </c>
      <c r="I39" s="89">
        <f t="shared" si="10"/>
        <v>42.2</v>
      </c>
      <c r="J39" s="74" t="s">
        <v>36</v>
      </c>
      <c r="K39" s="99">
        <f aca="true" t="shared" si="11" ref="K39:W39">IF(ROUND(ROUND($C$3*K13,-2)*$D$3,-2)&lt;4700,4700,ROUND(ROUND($C$3*K13,-2)*$D$3,-2))</f>
        <v>4700</v>
      </c>
      <c r="L39" s="103">
        <f t="shared" si="11"/>
        <v>4700</v>
      </c>
      <c r="M39" s="100">
        <f t="shared" si="11"/>
        <v>6100</v>
      </c>
      <c r="N39" s="100">
        <f t="shared" si="11"/>
        <v>6400</v>
      </c>
      <c r="O39" s="100">
        <f t="shared" si="11"/>
        <v>9700</v>
      </c>
      <c r="P39" s="100">
        <f t="shared" si="11"/>
        <v>13500</v>
      </c>
      <c r="Q39" s="100">
        <f t="shared" si="11"/>
        <v>16100</v>
      </c>
      <c r="R39" s="100">
        <f t="shared" si="11"/>
        <v>16900</v>
      </c>
      <c r="S39" s="100">
        <f t="shared" si="11"/>
        <v>17600</v>
      </c>
      <c r="T39" s="100">
        <f t="shared" si="11"/>
        <v>18400</v>
      </c>
      <c r="U39" s="100">
        <f t="shared" si="11"/>
        <v>20500</v>
      </c>
      <c r="V39" s="100">
        <f t="shared" si="11"/>
        <v>21800</v>
      </c>
      <c r="W39" s="101">
        <f t="shared" si="11"/>
        <v>23100</v>
      </c>
    </row>
    <row r="40" spans="2:23" s="33" customFormat="1" ht="36" customHeight="1" thickBot="1">
      <c r="B40" s="88">
        <f aca="true" t="shared" si="12" ref="B40:J40">B14</f>
        <v>276.7</v>
      </c>
      <c r="C40" s="90">
        <f t="shared" si="12"/>
        <v>267.6</v>
      </c>
      <c r="D40" s="90">
        <f t="shared" si="12"/>
        <v>235.2</v>
      </c>
      <c r="E40" s="90">
        <f t="shared" si="12"/>
        <v>201.8</v>
      </c>
      <c r="F40" s="90">
        <f t="shared" si="12"/>
        <v>180.1</v>
      </c>
      <c r="G40" s="90">
        <f t="shared" si="12"/>
        <v>124.8</v>
      </c>
      <c r="H40" s="90">
        <f t="shared" si="12"/>
        <v>110.4</v>
      </c>
      <c r="I40" s="90">
        <f t="shared" si="12"/>
        <v>65.1</v>
      </c>
      <c r="J40" s="89">
        <f t="shared" si="12"/>
        <v>22.9</v>
      </c>
      <c r="K40" s="74" t="s">
        <v>37</v>
      </c>
      <c r="L40" s="99">
        <f>IF(ROUND(ROUND($C$3*L14,-2)*$D$3,-2)&lt;4700,4700,ROUND(ROUND($C$3*L14,-2)*$D$3,-2))</f>
        <v>4700</v>
      </c>
      <c r="M40" s="103">
        <f>IF(ROUND(ROUND($C$3*M14,-2)*$D$3,-2)&lt;4700,4700,ROUND(ROUND($C$3*M14,-2)*$D$3,-2))</f>
        <v>4700</v>
      </c>
      <c r="N40" s="103">
        <f>IF(ROUND(ROUND($C$3*N14,-2)*$D$3,-2)&lt;4700,4700,ROUND(ROUND($C$3*N14,-2)*$D$3,-2))</f>
        <v>4700</v>
      </c>
      <c r="O40" s="100">
        <f>IF(ROUND(ROUND($C$3*O14,-2)*$D$3,-2)&lt;4700,4700,ROUND(ROUND($C$3*O14,-2)*$D$3,-2))</f>
        <v>7600</v>
      </c>
      <c r="P40" s="100">
        <f aca="true" t="shared" si="13" ref="P40:W40">IF(ROUND(ROUND($C$3*P14,-2)*$D$3,-2)&lt;4700,4700,ROUND(ROUND($C$3*P14,-2)*$D$3,-2))</f>
        <v>11400</v>
      </c>
      <c r="Q40" s="100">
        <f t="shared" si="13"/>
        <v>14100</v>
      </c>
      <c r="R40" s="100">
        <f t="shared" si="13"/>
        <v>14900</v>
      </c>
      <c r="S40" s="100">
        <f t="shared" si="13"/>
        <v>15500</v>
      </c>
      <c r="T40" s="100">
        <f t="shared" si="13"/>
        <v>16400</v>
      </c>
      <c r="U40" s="100">
        <f t="shared" si="13"/>
        <v>18500</v>
      </c>
      <c r="V40" s="100">
        <f t="shared" si="13"/>
        <v>19700</v>
      </c>
      <c r="W40" s="101">
        <f t="shared" si="13"/>
        <v>21000</v>
      </c>
    </row>
    <row r="41" spans="2:23" s="33" customFormat="1" ht="36" customHeight="1" thickBot="1">
      <c r="B41" s="88">
        <f aca="true" t="shared" si="14" ref="B41:K41">B15</f>
        <v>296</v>
      </c>
      <c r="C41" s="90">
        <f t="shared" si="14"/>
        <v>286.9</v>
      </c>
      <c r="D41" s="90">
        <f t="shared" si="14"/>
        <v>254.5</v>
      </c>
      <c r="E41" s="90">
        <f t="shared" si="14"/>
        <v>221.1</v>
      </c>
      <c r="F41" s="90">
        <f t="shared" si="14"/>
        <v>199.4</v>
      </c>
      <c r="G41" s="90">
        <f t="shared" si="14"/>
        <v>144.1</v>
      </c>
      <c r="H41" s="90">
        <f t="shared" si="14"/>
        <v>129.7</v>
      </c>
      <c r="I41" s="90">
        <f t="shared" si="14"/>
        <v>84.4</v>
      </c>
      <c r="J41" s="90">
        <f t="shared" si="14"/>
        <v>42.2</v>
      </c>
      <c r="K41" s="89">
        <f t="shared" si="14"/>
        <v>19.3</v>
      </c>
      <c r="L41" s="74" t="s">
        <v>38</v>
      </c>
      <c r="M41" s="99">
        <f>IF(ROUND(ROUND($C$3*M15,-2)*$D$3,-2)&lt;4700,4700,ROUND(ROUND($C$3*M15,-2)*$D$3,-2))</f>
        <v>4700</v>
      </c>
      <c r="N41" s="103">
        <f>IF(ROUND(ROUND($C$3*N15,-2)*$D$3,-2)&lt;4700,4700,ROUND(ROUND($C$3*N15,-2)*$D$3,-2))</f>
        <v>4700</v>
      </c>
      <c r="O41" s="100">
        <f>IF(ROUND(ROUND($C$3*O15,-2)*$D$3,-2)&lt;4700,4700,ROUND(ROUND($C$3*O15,-2)*$D$3,-2))</f>
        <v>5900</v>
      </c>
      <c r="P41" s="100">
        <f aca="true" t="shared" si="15" ref="P41:W41">IF(ROUND(ROUND($C$3*P15,-2)*$D$3,-2)&lt;4700,4700,ROUND(ROUND($C$3*P15,-2)*$D$3,-2))</f>
        <v>9700</v>
      </c>
      <c r="Q41" s="100">
        <f t="shared" si="15"/>
        <v>12400</v>
      </c>
      <c r="R41" s="100">
        <f t="shared" si="15"/>
        <v>13200</v>
      </c>
      <c r="S41" s="100">
        <f t="shared" si="15"/>
        <v>13900</v>
      </c>
      <c r="T41" s="100">
        <f t="shared" si="15"/>
        <v>14700</v>
      </c>
      <c r="U41" s="100">
        <f t="shared" si="15"/>
        <v>16700</v>
      </c>
      <c r="V41" s="100">
        <f t="shared" si="15"/>
        <v>18000</v>
      </c>
      <c r="W41" s="101">
        <f t="shared" si="15"/>
        <v>19300</v>
      </c>
    </row>
    <row r="42" spans="2:23" s="33" customFormat="1" ht="36" customHeight="1" thickBot="1">
      <c r="B42" s="88">
        <f aca="true" t="shared" si="16" ref="B42:L42">B16</f>
        <v>323.1</v>
      </c>
      <c r="C42" s="90">
        <f t="shared" si="16"/>
        <v>314</v>
      </c>
      <c r="D42" s="90">
        <f t="shared" si="16"/>
        <v>281.6</v>
      </c>
      <c r="E42" s="90">
        <f t="shared" si="16"/>
        <v>248.2</v>
      </c>
      <c r="F42" s="90">
        <f t="shared" si="16"/>
        <v>226.5</v>
      </c>
      <c r="G42" s="90">
        <f t="shared" si="16"/>
        <v>171.2</v>
      </c>
      <c r="H42" s="90">
        <f t="shared" si="16"/>
        <v>156.8</v>
      </c>
      <c r="I42" s="90">
        <f t="shared" si="16"/>
        <v>111.5</v>
      </c>
      <c r="J42" s="90">
        <f t="shared" si="16"/>
        <v>69.3</v>
      </c>
      <c r="K42" s="90">
        <f t="shared" si="16"/>
        <v>46.4</v>
      </c>
      <c r="L42" s="89">
        <f t="shared" si="16"/>
        <v>27.1</v>
      </c>
      <c r="M42" s="74" t="s">
        <v>39</v>
      </c>
      <c r="N42" s="99">
        <f>IF(ROUND(ROUND($C$3*N16,-2)*$D$3,-2)&lt;4700,4700,ROUND(ROUND($C$3*N16,-2)*$D$3,-2))</f>
        <v>4700</v>
      </c>
      <c r="O42" s="103">
        <f>IF(ROUND(ROUND($C$3*O16,-2)*$D$3,-2)&lt;4700,4700,ROUND(ROUND($C$3*O16,-2)*$D$3,-2))</f>
        <v>4700</v>
      </c>
      <c r="P42" s="100">
        <f aca="true" t="shared" si="17" ref="P42:W42">IF(ROUND(ROUND($C$3*P16,-2)*$D$3,-2)&lt;4700,4700,ROUND(ROUND($C$3*P16,-2)*$D$3,-2))</f>
        <v>7200</v>
      </c>
      <c r="Q42" s="100">
        <f t="shared" si="17"/>
        <v>9900</v>
      </c>
      <c r="R42" s="100">
        <f t="shared" si="17"/>
        <v>10800</v>
      </c>
      <c r="S42" s="100">
        <f t="shared" si="17"/>
        <v>11500</v>
      </c>
      <c r="T42" s="100">
        <f t="shared" si="17"/>
        <v>12300</v>
      </c>
      <c r="U42" s="100">
        <f t="shared" si="17"/>
        <v>14400</v>
      </c>
      <c r="V42" s="100">
        <f t="shared" si="17"/>
        <v>15500</v>
      </c>
      <c r="W42" s="101">
        <f t="shared" si="17"/>
        <v>16800</v>
      </c>
    </row>
    <row r="43" spans="2:23" s="33" customFormat="1" ht="36" customHeight="1" thickBot="1">
      <c r="B43" s="88">
        <f aca="true" t="shared" si="18" ref="B43:M43">B17</f>
        <v>326.3</v>
      </c>
      <c r="C43" s="90">
        <f t="shared" si="18"/>
        <v>317.2</v>
      </c>
      <c r="D43" s="90">
        <f t="shared" si="18"/>
        <v>284.8</v>
      </c>
      <c r="E43" s="90">
        <f t="shared" si="18"/>
        <v>251.4</v>
      </c>
      <c r="F43" s="90">
        <f t="shared" si="18"/>
        <v>229.7</v>
      </c>
      <c r="G43" s="90">
        <f t="shared" si="18"/>
        <v>174.4</v>
      </c>
      <c r="H43" s="90">
        <f t="shared" si="18"/>
        <v>160</v>
      </c>
      <c r="I43" s="90">
        <f t="shared" si="18"/>
        <v>114.7</v>
      </c>
      <c r="J43" s="90">
        <f t="shared" si="18"/>
        <v>72.5</v>
      </c>
      <c r="K43" s="90">
        <f t="shared" si="18"/>
        <v>49.6</v>
      </c>
      <c r="L43" s="90">
        <f t="shared" si="18"/>
        <v>30.3</v>
      </c>
      <c r="M43" s="89">
        <f t="shared" si="18"/>
        <v>3.1999999999999886</v>
      </c>
      <c r="N43" s="74" t="s">
        <v>40</v>
      </c>
      <c r="O43" s="99">
        <f>IF(ROUND(ROUND($C$3*O17,-2)*$D$3,-2)&lt;4700,4700,ROUND(ROUND($C$3*O17,-2)*$D$3,-2))</f>
        <v>4700</v>
      </c>
      <c r="P43" s="100">
        <f>IF(ROUND(ROUND($C$3*P17,-2)*$D$3,-2)&lt;4700,4700,ROUND(ROUND($C$3*P17,-2)*$D$3,-2))</f>
        <v>7000</v>
      </c>
      <c r="Q43" s="100">
        <f aca="true" t="shared" si="19" ref="Q43:W43">IF(ROUND(ROUND($C$3*Q17,-2)*$D$3,-2)&lt;4700,4700,ROUND(ROUND($C$3*Q17,-2)*$D$3,-2))</f>
        <v>9700</v>
      </c>
      <c r="R43" s="100">
        <f t="shared" si="19"/>
        <v>10500</v>
      </c>
      <c r="S43" s="100">
        <f t="shared" si="19"/>
        <v>11200</v>
      </c>
      <c r="T43" s="100">
        <f t="shared" si="19"/>
        <v>12000</v>
      </c>
      <c r="U43" s="100">
        <f t="shared" si="19"/>
        <v>14100</v>
      </c>
      <c r="V43" s="100">
        <f t="shared" si="19"/>
        <v>15300</v>
      </c>
      <c r="W43" s="101">
        <f t="shared" si="19"/>
        <v>16500</v>
      </c>
    </row>
    <row r="44" spans="2:23" s="33" customFormat="1" ht="36" customHeight="1" thickBot="1">
      <c r="B44" s="88">
        <f aca="true" t="shared" si="20" ref="B44:N44">B18</f>
        <v>362.4</v>
      </c>
      <c r="C44" s="90">
        <f t="shared" si="20"/>
        <v>353.3</v>
      </c>
      <c r="D44" s="90">
        <f t="shared" si="20"/>
        <v>320.9</v>
      </c>
      <c r="E44" s="90">
        <f t="shared" si="20"/>
        <v>287.5</v>
      </c>
      <c r="F44" s="90">
        <f t="shared" si="20"/>
        <v>265.8</v>
      </c>
      <c r="G44" s="90">
        <f t="shared" si="20"/>
        <v>210.5</v>
      </c>
      <c r="H44" s="90">
        <f t="shared" si="20"/>
        <v>196.1</v>
      </c>
      <c r="I44" s="90">
        <f t="shared" si="20"/>
        <v>150.8</v>
      </c>
      <c r="J44" s="90">
        <f t="shared" si="20"/>
        <v>108.6</v>
      </c>
      <c r="K44" s="90">
        <f t="shared" si="20"/>
        <v>85.7</v>
      </c>
      <c r="L44" s="90">
        <f t="shared" si="20"/>
        <v>66.4</v>
      </c>
      <c r="M44" s="90">
        <f t="shared" si="20"/>
        <v>39.3</v>
      </c>
      <c r="N44" s="89">
        <f t="shared" si="20"/>
        <v>36.1</v>
      </c>
      <c r="O44" s="74" t="s">
        <v>52</v>
      </c>
      <c r="P44" s="99">
        <f aca="true" t="shared" si="21" ref="P44:W44">IF(ROUND(ROUND($C$3*P18,-2)*$D$3,-2)&lt;4700,4700,ROUND(ROUND($C$3*P18,-2)*$D$3,-2))</f>
        <v>4700</v>
      </c>
      <c r="Q44" s="100">
        <f t="shared" si="21"/>
        <v>6400</v>
      </c>
      <c r="R44" s="100">
        <f t="shared" si="21"/>
        <v>7300</v>
      </c>
      <c r="S44" s="100">
        <f t="shared" si="21"/>
        <v>7900</v>
      </c>
      <c r="T44" s="100">
        <f t="shared" si="21"/>
        <v>8800</v>
      </c>
      <c r="U44" s="100">
        <f t="shared" si="21"/>
        <v>10800</v>
      </c>
      <c r="V44" s="100">
        <f t="shared" si="21"/>
        <v>12100</v>
      </c>
      <c r="W44" s="101">
        <f t="shared" si="21"/>
        <v>13400</v>
      </c>
    </row>
    <row r="45" spans="2:23" s="33" customFormat="1" ht="36" customHeight="1" thickBot="1">
      <c r="B45" s="88">
        <f aca="true" t="shared" si="22" ref="B45:O45">B19</f>
        <v>404.7</v>
      </c>
      <c r="C45" s="90">
        <f t="shared" si="22"/>
        <v>395.6</v>
      </c>
      <c r="D45" s="90">
        <f t="shared" si="22"/>
        <v>363.2</v>
      </c>
      <c r="E45" s="90">
        <f t="shared" si="22"/>
        <v>329.8</v>
      </c>
      <c r="F45" s="90">
        <f t="shared" si="22"/>
        <v>308.1</v>
      </c>
      <c r="G45" s="90">
        <f t="shared" si="22"/>
        <v>252.8</v>
      </c>
      <c r="H45" s="90">
        <f t="shared" si="22"/>
        <v>238.4</v>
      </c>
      <c r="I45" s="90">
        <f t="shared" si="22"/>
        <v>193.1</v>
      </c>
      <c r="J45" s="90">
        <f t="shared" si="22"/>
        <v>150.9</v>
      </c>
      <c r="K45" s="90">
        <f t="shared" si="22"/>
        <v>128</v>
      </c>
      <c r="L45" s="90">
        <f t="shared" si="22"/>
        <v>108.7</v>
      </c>
      <c r="M45" s="90">
        <f t="shared" si="22"/>
        <v>81.6</v>
      </c>
      <c r="N45" s="90">
        <f t="shared" si="22"/>
        <v>78.4</v>
      </c>
      <c r="O45" s="89">
        <f t="shared" si="22"/>
        <v>42.3</v>
      </c>
      <c r="P45" s="74" t="s">
        <v>53</v>
      </c>
      <c r="Q45" s="99">
        <f aca="true" t="shared" si="23" ref="Q45:W45">IF(ROUND(ROUND($C$3*Q19,-2)*$D$3,-2)&lt;4700,4700,ROUND(ROUND($C$3*Q19,-2)*$D$3,-2))</f>
        <v>4700</v>
      </c>
      <c r="R45" s="103">
        <f t="shared" si="23"/>
        <v>4700</v>
      </c>
      <c r="S45" s="103">
        <f t="shared" si="23"/>
        <v>4700</v>
      </c>
      <c r="T45" s="100">
        <f t="shared" si="23"/>
        <v>5000</v>
      </c>
      <c r="U45" s="100">
        <f t="shared" si="23"/>
        <v>7000</v>
      </c>
      <c r="V45" s="100">
        <f t="shared" si="23"/>
        <v>8300</v>
      </c>
      <c r="W45" s="101">
        <f t="shared" si="23"/>
        <v>9600</v>
      </c>
    </row>
    <row r="46" spans="2:23" s="33" customFormat="1" ht="36" customHeight="1" thickBot="1">
      <c r="B46" s="88">
        <f aca="true" t="shared" si="24" ref="B46:P46">B20</f>
        <v>434.8</v>
      </c>
      <c r="C46" s="90">
        <f t="shared" si="24"/>
        <v>425.7</v>
      </c>
      <c r="D46" s="90">
        <f t="shared" si="24"/>
        <v>393.3</v>
      </c>
      <c r="E46" s="90">
        <f t="shared" si="24"/>
        <v>359.9</v>
      </c>
      <c r="F46" s="90">
        <f t="shared" si="24"/>
        <v>338.2</v>
      </c>
      <c r="G46" s="90">
        <f t="shared" si="24"/>
        <v>282.9</v>
      </c>
      <c r="H46" s="90">
        <f t="shared" si="24"/>
        <v>268.5</v>
      </c>
      <c r="I46" s="90">
        <f t="shared" si="24"/>
        <v>223.2</v>
      </c>
      <c r="J46" s="90">
        <f t="shared" si="24"/>
        <v>181</v>
      </c>
      <c r="K46" s="90">
        <f t="shared" si="24"/>
        <v>158.1</v>
      </c>
      <c r="L46" s="90">
        <f t="shared" si="24"/>
        <v>138.8</v>
      </c>
      <c r="M46" s="90">
        <f t="shared" si="24"/>
        <v>111.7</v>
      </c>
      <c r="N46" s="90">
        <f t="shared" si="24"/>
        <v>108.5</v>
      </c>
      <c r="O46" s="90">
        <f t="shared" si="24"/>
        <v>72.4</v>
      </c>
      <c r="P46" s="89">
        <f t="shared" si="24"/>
        <v>30.1</v>
      </c>
      <c r="Q46" s="74" t="s">
        <v>54</v>
      </c>
      <c r="R46" s="99">
        <f aca="true" t="shared" si="25" ref="R46:W46">IF(ROUND(ROUND($C$3*R20,-2)*$D$3,-2)&lt;4700,4700,ROUND(ROUND($C$3*R20,-2)*$D$3,-2))</f>
        <v>4700</v>
      </c>
      <c r="S46" s="103">
        <f t="shared" si="25"/>
        <v>4700</v>
      </c>
      <c r="T46" s="103">
        <f t="shared" si="25"/>
        <v>4700</v>
      </c>
      <c r="U46" s="103">
        <f t="shared" si="25"/>
        <v>4700</v>
      </c>
      <c r="V46" s="100">
        <f t="shared" si="25"/>
        <v>5600</v>
      </c>
      <c r="W46" s="101">
        <f t="shared" si="25"/>
        <v>6900</v>
      </c>
    </row>
    <row r="47" spans="2:23" s="33" customFormat="1" ht="36" customHeight="1" thickBot="1">
      <c r="B47" s="88">
        <f aca="true" t="shared" si="26" ref="B47:Q47">B21</f>
        <v>444.4</v>
      </c>
      <c r="C47" s="90">
        <f t="shared" si="26"/>
        <v>435.3</v>
      </c>
      <c r="D47" s="90">
        <f t="shared" si="26"/>
        <v>402.9</v>
      </c>
      <c r="E47" s="90">
        <f t="shared" si="26"/>
        <v>369.5</v>
      </c>
      <c r="F47" s="90">
        <f t="shared" si="26"/>
        <v>347.8</v>
      </c>
      <c r="G47" s="90">
        <f t="shared" si="26"/>
        <v>292.5</v>
      </c>
      <c r="H47" s="90">
        <f t="shared" si="26"/>
        <v>278.1</v>
      </c>
      <c r="I47" s="90">
        <f t="shared" si="26"/>
        <v>232.8</v>
      </c>
      <c r="J47" s="90">
        <f t="shared" si="26"/>
        <v>190.6</v>
      </c>
      <c r="K47" s="90">
        <f t="shared" si="26"/>
        <v>167.7</v>
      </c>
      <c r="L47" s="90">
        <f t="shared" si="26"/>
        <v>148.4</v>
      </c>
      <c r="M47" s="90">
        <f t="shared" si="26"/>
        <v>121.3</v>
      </c>
      <c r="N47" s="90">
        <f t="shared" si="26"/>
        <v>118.1</v>
      </c>
      <c r="O47" s="90">
        <f t="shared" si="26"/>
        <v>82</v>
      </c>
      <c r="P47" s="90">
        <f t="shared" si="26"/>
        <v>39.7</v>
      </c>
      <c r="Q47" s="89">
        <f t="shared" si="26"/>
        <v>9.599999999999966</v>
      </c>
      <c r="R47" s="74" t="s">
        <v>55</v>
      </c>
      <c r="S47" s="99">
        <f>IF(ROUND(ROUND($C$3*S21,-2)*$D$3,-2)&lt;4700,4700,ROUND(ROUND($C$3*S21,-2)*$D$3,-2))</f>
        <v>4700</v>
      </c>
      <c r="T47" s="103">
        <f>IF(ROUND(ROUND($C$3*T21,-2)*$D$3,-2)&lt;4700,4700,ROUND(ROUND($C$3*T21,-2)*$D$3,-2))</f>
        <v>4700</v>
      </c>
      <c r="U47" s="103">
        <f>IF(ROUND(ROUND($C$3*U21,-2)*$D$3,-2)&lt;4700,4700,ROUND(ROUND($C$3*U21,-2)*$D$3,-2))</f>
        <v>4700</v>
      </c>
      <c r="V47" s="100">
        <f>IF(ROUND(ROUND($C$3*V21,-2)*$D$3,-2)&lt;4700,4700,ROUND(ROUND($C$3*V21,-2)*$D$3,-2))</f>
        <v>4800</v>
      </c>
      <c r="W47" s="101">
        <f>IF(ROUND(ROUND($C$3*W21,-2)*$D$3,-2)&lt;4700,4700,ROUND(ROUND($C$3*W21,-2)*$D$3,-2))</f>
        <v>6000</v>
      </c>
    </row>
    <row r="48" spans="2:23" s="33" customFormat="1" ht="36" customHeight="1" thickBot="1">
      <c r="B48" s="88">
        <f aca="true" t="shared" si="27" ref="B48:R48">B22</f>
        <v>451.7</v>
      </c>
      <c r="C48" s="90">
        <f t="shared" si="27"/>
        <v>442.6</v>
      </c>
      <c r="D48" s="90">
        <f t="shared" si="27"/>
        <v>410.2</v>
      </c>
      <c r="E48" s="90">
        <f t="shared" si="27"/>
        <v>376.8</v>
      </c>
      <c r="F48" s="90">
        <f t="shared" si="27"/>
        <v>355.1</v>
      </c>
      <c r="G48" s="90">
        <f t="shared" si="27"/>
        <v>299.8</v>
      </c>
      <c r="H48" s="90">
        <f t="shared" si="27"/>
        <v>285.4</v>
      </c>
      <c r="I48" s="90">
        <f t="shared" si="27"/>
        <v>240.1</v>
      </c>
      <c r="J48" s="90">
        <f t="shared" si="27"/>
        <v>197.9</v>
      </c>
      <c r="K48" s="90">
        <f t="shared" si="27"/>
        <v>175</v>
      </c>
      <c r="L48" s="90">
        <f t="shared" si="27"/>
        <v>155.7</v>
      </c>
      <c r="M48" s="90">
        <f t="shared" si="27"/>
        <v>128.6</v>
      </c>
      <c r="N48" s="90">
        <f t="shared" si="27"/>
        <v>125.4</v>
      </c>
      <c r="O48" s="90">
        <f t="shared" si="27"/>
        <v>89.3</v>
      </c>
      <c r="P48" s="90">
        <f t="shared" si="27"/>
        <v>47</v>
      </c>
      <c r="Q48" s="90">
        <f t="shared" si="27"/>
        <v>16.9</v>
      </c>
      <c r="R48" s="89">
        <f t="shared" si="27"/>
        <v>7.300000000000011</v>
      </c>
      <c r="S48" s="74" t="s">
        <v>56</v>
      </c>
      <c r="T48" s="99">
        <f aca="true" t="shared" si="28" ref="T48:W49">IF(ROUND(ROUND($C$3*T22,-2)*$D$3,-2)&lt;4700,4700,ROUND(ROUND($C$3*T22,-2)*$D$3,-2))</f>
        <v>4700</v>
      </c>
      <c r="U48" s="103">
        <f t="shared" si="28"/>
        <v>4700</v>
      </c>
      <c r="V48" s="103">
        <f t="shared" si="28"/>
        <v>4700</v>
      </c>
      <c r="W48" s="101">
        <f t="shared" si="28"/>
        <v>5400</v>
      </c>
    </row>
    <row r="49" spans="2:23" s="33" customFormat="1" ht="36" customHeight="1" thickBot="1">
      <c r="B49" s="88">
        <f aca="true" t="shared" si="29" ref="B49:S49">B23</f>
        <v>461</v>
      </c>
      <c r="C49" s="90">
        <f t="shared" si="29"/>
        <v>451.9</v>
      </c>
      <c r="D49" s="90">
        <f t="shared" si="29"/>
        <v>419.5</v>
      </c>
      <c r="E49" s="90">
        <f t="shared" si="29"/>
        <v>386.1</v>
      </c>
      <c r="F49" s="90">
        <f t="shared" si="29"/>
        <v>364.4</v>
      </c>
      <c r="G49" s="90">
        <f t="shared" si="29"/>
        <v>309.1</v>
      </c>
      <c r="H49" s="90">
        <f t="shared" si="29"/>
        <v>294.7</v>
      </c>
      <c r="I49" s="90">
        <f t="shared" si="29"/>
        <v>249.4</v>
      </c>
      <c r="J49" s="90">
        <f t="shared" si="29"/>
        <v>207.2</v>
      </c>
      <c r="K49" s="90">
        <f t="shared" si="29"/>
        <v>184.3</v>
      </c>
      <c r="L49" s="90">
        <f t="shared" si="29"/>
        <v>165</v>
      </c>
      <c r="M49" s="90">
        <f t="shared" si="29"/>
        <v>137.9</v>
      </c>
      <c r="N49" s="90">
        <f t="shared" si="29"/>
        <v>134.7</v>
      </c>
      <c r="O49" s="90">
        <f t="shared" si="29"/>
        <v>98.6</v>
      </c>
      <c r="P49" s="90">
        <f t="shared" si="29"/>
        <v>56.3</v>
      </c>
      <c r="Q49" s="90">
        <f t="shared" si="29"/>
        <v>26.2</v>
      </c>
      <c r="R49" s="90">
        <f t="shared" si="29"/>
        <v>16.6</v>
      </c>
      <c r="S49" s="89">
        <f t="shared" si="29"/>
        <v>9.300000000000011</v>
      </c>
      <c r="T49" s="74" t="s">
        <v>57</v>
      </c>
      <c r="U49" s="99">
        <f t="shared" si="28"/>
        <v>4700</v>
      </c>
      <c r="V49" s="103">
        <f>IF(ROUND(ROUND($C$3*V23,-2)*$D$3,-2)&lt;4700,4700,ROUND(ROUND($C$3*V23,-2)*$D$3,-2))</f>
        <v>4700</v>
      </c>
      <c r="W49" s="104">
        <f>IF(ROUND(ROUND($C$3*W23,-2)*$D$3,-2)&lt;4700,4700,ROUND(ROUND($C$3*W23,-2)*$D$3,-2))</f>
        <v>4700</v>
      </c>
    </row>
    <row r="50" spans="2:23" s="33" customFormat="1" ht="36" customHeight="1" thickBot="1">
      <c r="B50" s="88">
        <f aca="true" t="shared" si="30" ref="B50:T50">B24</f>
        <v>484.1</v>
      </c>
      <c r="C50" s="90">
        <f t="shared" si="30"/>
        <v>475</v>
      </c>
      <c r="D50" s="90">
        <f t="shared" si="30"/>
        <v>442.6</v>
      </c>
      <c r="E50" s="90">
        <f t="shared" si="30"/>
        <v>409.2</v>
      </c>
      <c r="F50" s="90">
        <f t="shared" si="30"/>
        <v>387.5</v>
      </c>
      <c r="G50" s="90">
        <f t="shared" si="30"/>
        <v>332.2</v>
      </c>
      <c r="H50" s="90">
        <f t="shared" si="30"/>
        <v>317.8</v>
      </c>
      <c r="I50" s="90">
        <f t="shared" si="30"/>
        <v>272.5</v>
      </c>
      <c r="J50" s="90">
        <f t="shared" si="30"/>
        <v>230.3</v>
      </c>
      <c r="K50" s="90">
        <f t="shared" si="30"/>
        <v>207.4</v>
      </c>
      <c r="L50" s="90">
        <f t="shared" si="30"/>
        <v>188.1</v>
      </c>
      <c r="M50" s="90">
        <f t="shared" si="30"/>
        <v>161</v>
      </c>
      <c r="N50" s="90">
        <f t="shared" si="30"/>
        <v>157.8</v>
      </c>
      <c r="O50" s="90">
        <f t="shared" si="30"/>
        <v>121.7</v>
      </c>
      <c r="P50" s="90">
        <f t="shared" si="30"/>
        <v>79.4</v>
      </c>
      <c r="Q50" s="90">
        <f t="shared" si="30"/>
        <v>49.3</v>
      </c>
      <c r="R50" s="90">
        <f t="shared" si="30"/>
        <v>39.7</v>
      </c>
      <c r="S50" s="90">
        <f t="shared" si="30"/>
        <v>32.4</v>
      </c>
      <c r="T50" s="89">
        <f t="shared" si="30"/>
        <v>23.1</v>
      </c>
      <c r="U50" s="74" t="s">
        <v>58</v>
      </c>
      <c r="V50" s="99">
        <f>IF(ROUND(ROUND($C$3*V24,-2)*$D$3,-2)&lt;4700,4700,ROUND(ROUND($C$3*V24,-2)*$D$3,-2))</f>
        <v>4700</v>
      </c>
      <c r="W50" s="104">
        <f>IF(ROUND(ROUND($C$3*W24,-2)*$D$3,-2)&lt;4700,4700,ROUND(ROUND($C$3*W24,-2)*$D$3,-2))</f>
        <v>4700</v>
      </c>
    </row>
    <row r="51" spans="2:23" s="33" customFormat="1" ht="36" customHeight="1" thickBot="1">
      <c r="B51" s="88">
        <f aca="true" t="shared" si="31" ref="B51:U51">B25</f>
        <v>498.1</v>
      </c>
      <c r="C51" s="90">
        <f t="shared" si="31"/>
        <v>489</v>
      </c>
      <c r="D51" s="90">
        <f t="shared" si="31"/>
        <v>456.6</v>
      </c>
      <c r="E51" s="90">
        <f t="shared" si="31"/>
        <v>423.2</v>
      </c>
      <c r="F51" s="90">
        <f t="shared" si="31"/>
        <v>401.5</v>
      </c>
      <c r="G51" s="90">
        <f t="shared" si="31"/>
        <v>346.2</v>
      </c>
      <c r="H51" s="90">
        <f t="shared" si="31"/>
        <v>331.8</v>
      </c>
      <c r="I51" s="90">
        <f t="shared" si="31"/>
        <v>286.5</v>
      </c>
      <c r="J51" s="90">
        <f t="shared" si="31"/>
        <v>244.3</v>
      </c>
      <c r="K51" s="90">
        <f t="shared" si="31"/>
        <v>221.4</v>
      </c>
      <c r="L51" s="90">
        <f t="shared" si="31"/>
        <v>202.1</v>
      </c>
      <c r="M51" s="90">
        <f t="shared" si="31"/>
        <v>175</v>
      </c>
      <c r="N51" s="90">
        <f t="shared" si="31"/>
        <v>171.8</v>
      </c>
      <c r="O51" s="90">
        <f t="shared" si="31"/>
        <v>135.7</v>
      </c>
      <c r="P51" s="90">
        <f t="shared" si="31"/>
        <v>93.4</v>
      </c>
      <c r="Q51" s="90">
        <f t="shared" si="31"/>
        <v>63.3</v>
      </c>
      <c r="R51" s="90">
        <f t="shared" si="31"/>
        <v>53.7</v>
      </c>
      <c r="S51" s="90">
        <f t="shared" si="31"/>
        <v>46.4</v>
      </c>
      <c r="T51" s="90">
        <f t="shared" si="31"/>
        <v>37.1</v>
      </c>
      <c r="U51" s="89">
        <f t="shared" si="31"/>
        <v>14</v>
      </c>
      <c r="V51" s="74" t="s">
        <v>50</v>
      </c>
      <c r="W51" s="105">
        <f>IF(ROUND(ROUND($C$3*W25,-2)*$D$3,-2)&lt;4700,4700,ROUND(ROUND($C$3*W25,-2)*$D$3,-2))</f>
        <v>4700</v>
      </c>
    </row>
    <row r="52" spans="2:23" s="33" customFormat="1" ht="36" customHeight="1" thickBot="1">
      <c r="B52" s="92">
        <f aca="true" t="shared" si="32" ref="B52:V52">B26</f>
        <v>512.4</v>
      </c>
      <c r="C52" s="93">
        <f t="shared" si="32"/>
        <v>503.3</v>
      </c>
      <c r="D52" s="93">
        <f t="shared" si="32"/>
        <v>470.9</v>
      </c>
      <c r="E52" s="93">
        <f t="shared" si="32"/>
        <v>437.5</v>
      </c>
      <c r="F52" s="93">
        <f t="shared" si="32"/>
        <v>415.8</v>
      </c>
      <c r="G52" s="93">
        <f t="shared" si="32"/>
        <v>360.5</v>
      </c>
      <c r="H52" s="93">
        <f t="shared" si="32"/>
        <v>346.1</v>
      </c>
      <c r="I52" s="93">
        <f t="shared" si="32"/>
        <v>300.8</v>
      </c>
      <c r="J52" s="93">
        <f t="shared" si="32"/>
        <v>258.6</v>
      </c>
      <c r="K52" s="93">
        <f t="shared" si="32"/>
        <v>235.7</v>
      </c>
      <c r="L52" s="93">
        <f t="shared" si="32"/>
        <v>216.4</v>
      </c>
      <c r="M52" s="93">
        <f t="shared" si="32"/>
        <v>189.3</v>
      </c>
      <c r="N52" s="93">
        <f t="shared" si="32"/>
        <v>186.1</v>
      </c>
      <c r="O52" s="93">
        <f t="shared" si="32"/>
        <v>150</v>
      </c>
      <c r="P52" s="93">
        <f t="shared" si="32"/>
        <v>107.7</v>
      </c>
      <c r="Q52" s="93">
        <f t="shared" si="32"/>
        <v>77.6</v>
      </c>
      <c r="R52" s="93">
        <f t="shared" si="32"/>
        <v>68</v>
      </c>
      <c r="S52" s="93">
        <f t="shared" si="32"/>
        <v>60.7</v>
      </c>
      <c r="T52" s="93">
        <f t="shared" si="32"/>
        <v>51.4</v>
      </c>
      <c r="U52" s="93">
        <f t="shared" si="32"/>
        <v>28.3</v>
      </c>
      <c r="V52" s="94">
        <f t="shared" si="32"/>
        <v>14.3</v>
      </c>
      <c r="W52" s="74" t="s">
        <v>49</v>
      </c>
    </row>
  </sheetData>
  <mergeCells count="3">
    <mergeCell ref="U30:W30"/>
    <mergeCell ref="B29:I29"/>
    <mergeCell ref="A31:A34"/>
  </mergeCells>
  <printOptions/>
  <pageMargins left="0.2362204724409449" right="0.2362204724409449" top="0.7874015748031497" bottom="1.3779527559055118" header="0" footer="0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2:O34"/>
  <sheetViews>
    <sheetView zoomScale="70" zoomScaleNormal="70" workbookViewId="0" topLeftCell="A19">
      <selection activeCell="K25" sqref="K25"/>
    </sheetView>
  </sheetViews>
  <sheetFormatPr defaultColWidth="8.88671875" defaultRowHeight="30" customHeight="1"/>
  <cols>
    <col min="1" max="1" width="6.3359375" style="0" bestFit="1" customWidth="1"/>
    <col min="2" max="16384" width="10.77734375" style="0" customWidth="1"/>
  </cols>
  <sheetData>
    <row r="1" ht="20.25" customHeight="1" hidden="1"/>
    <row r="2" spans="3:6" s="26" customFormat="1" ht="30.75" customHeight="1" hidden="1">
      <c r="C2" s="27" t="s">
        <v>45</v>
      </c>
      <c r="D2" s="27" t="s">
        <v>46</v>
      </c>
      <c r="E2" s="27" t="s">
        <v>47</v>
      </c>
      <c r="F2" s="21"/>
    </row>
    <row r="3" spans="3:5" s="25" customFormat="1" ht="28.5" customHeight="1" hidden="1">
      <c r="C3" s="28">
        <v>89.95</v>
      </c>
      <c r="D3" s="28">
        <v>0.99</v>
      </c>
      <c r="E3" s="29">
        <v>1.035</v>
      </c>
    </row>
    <row r="4" spans="2:15" s="19" customFormat="1" ht="30" customHeight="1" hidden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0"/>
      <c r="M4" s="20"/>
      <c r="N4" s="20"/>
      <c r="O4" s="20"/>
    </row>
    <row r="5" spans="1:15" ht="30" customHeight="1" hidden="1">
      <c r="A5" s="72"/>
      <c r="B5" s="106" t="s">
        <v>11</v>
      </c>
      <c r="C5" s="106">
        <v>9.1</v>
      </c>
      <c r="D5" s="106">
        <v>41.5</v>
      </c>
      <c r="E5" s="106">
        <v>74.9</v>
      </c>
      <c r="F5" s="106">
        <v>96.6</v>
      </c>
      <c r="G5" s="106">
        <v>129.3</v>
      </c>
      <c r="H5" s="106">
        <v>166.3</v>
      </c>
      <c r="I5" s="106">
        <v>253.8</v>
      </c>
      <c r="J5" s="106">
        <v>276.7</v>
      </c>
      <c r="K5" s="106">
        <v>326.3</v>
      </c>
      <c r="L5" s="106">
        <v>381.6</v>
      </c>
      <c r="M5" s="106">
        <v>410.2</v>
      </c>
      <c r="N5" s="106">
        <v>423.5</v>
      </c>
      <c r="O5" s="106">
        <v>427</v>
      </c>
    </row>
    <row r="6" spans="1:15" ht="30" customHeight="1" hidden="1">
      <c r="A6" s="72"/>
      <c r="B6" s="106">
        <v>9.1</v>
      </c>
      <c r="C6" s="106" t="s">
        <v>13</v>
      </c>
      <c r="D6" s="106">
        <v>32.4</v>
      </c>
      <c r="E6" s="106">
        <v>65.8</v>
      </c>
      <c r="F6" s="106">
        <v>87.5</v>
      </c>
      <c r="G6" s="106">
        <v>120.2</v>
      </c>
      <c r="H6" s="106">
        <v>157.2</v>
      </c>
      <c r="I6" s="106">
        <v>244.7</v>
      </c>
      <c r="J6" s="106">
        <v>267.6</v>
      </c>
      <c r="K6" s="106">
        <v>317.2</v>
      </c>
      <c r="L6" s="106">
        <v>372.5</v>
      </c>
      <c r="M6" s="106">
        <v>401.1</v>
      </c>
      <c r="N6" s="106">
        <v>414.4</v>
      </c>
      <c r="O6" s="106">
        <v>417.9</v>
      </c>
    </row>
    <row r="7" spans="1:15" ht="30" customHeight="1" hidden="1">
      <c r="A7" s="72"/>
      <c r="B7" s="106">
        <v>41.5</v>
      </c>
      <c r="C7" s="106">
        <v>32.4</v>
      </c>
      <c r="D7" s="106" t="s">
        <v>15</v>
      </c>
      <c r="E7" s="106">
        <v>33.4</v>
      </c>
      <c r="F7" s="106">
        <v>55.1</v>
      </c>
      <c r="G7" s="106">
        <v>87.8</v>
      </c>
      <c r="H7" s="106">
        <v>124.8</v>
      </c>
      <c r="I7" s="106">
        <v>212.3</v>
      </c>
      <c r="J7" s="106">
        <v>235.2</v>
      </c>
      <c r="K7" s="106">
        <v>284.8</v>
      </c>
      <c r="L7" s="106">
        <v>340.1</v>
      </c>
      <c r="M7" s="106">
        <v>368.7</v>
      </c>
      <c r="N7" s="106">
        <v>382</v>
      </c>
      <c r="O7" s="106">
        <v>385.5</v>
      </c>
    </row>
    <row r="8" spans="1:15" ht="30" customHeight="1" hidden="1">
      <c r="A8" s="72"/>
      <c r="B8" s="106">
        <v>74.9</v>
      </c>
      <c r="C8" s="106">
        <v>65.8</v>
      </c>
      <c r="D8" s="106">
        <v>33.4</v>
      </c>
      <c r="E8" s="106" t="s">
        <v>16</v>
      </c>
      <c r="F8" s="106">
        <v>21.7</v>
      </c>
      <c r="G8" s="106">
        <v>54.4</v>
      </c>
      <c r="H8" s="106">
        <v>91.4</v>
      </c>
      <c r="I8" s="106">
        <v>178.9</v>
      </c>
      <c r="J8" s="106">
        <v>201.8</v>
      </c>
      <c r="K8" s="106">
        <v>251.4</v>
      </c>
      <c r="L8" s="106">
        <v>306.7</v>
      </c>
      <c r="M8" s="106">
        <v>335.3</v>
      </c>
      <c r="N8" s="106">
        <v>348.6</v>
      </c>
      <c r="O8" s="106">
        <v>352.1</v>
      </c>
    </row>
    <row r="9" spans="1:15" ht="30" customHeight="1" hidden="1">
      <c r="A9" s="72"/>
      <c r="B9" s="106">
        <v>96.6</v>
      </c>
      <c r="C9" s="106">
        <v>87.5</v>
      </c>
      <c r="D9" s="106">
        <v>55.1</v>
      </c>
      <c r="E9" s="106">
        <v>21.7</v>
      </c>
      <c r="F9" s="106" t="s">
        <v>17</v>
      </c>
      <c r="G9" s="106">
        <v>32.7</v>
      </c>
      <c r="H9" s="106">
        <v>69.7</v>
      </c>
      <c r="I9" s="106">
        <v>157.2</v>
      </c>
      <c r="J9" s="106">
        <v>180.1</v>
      </c>
      <c r="K9" s="106">
        <v>229.7</v>
      </c>
      <c r="L9" s="106">
        <v>285</v>
      </c>
      <c r="M9" s="106">
        <v>313.6</v>
      </c>
      <c r="N9" s="106">
        <v>326.9</v>
      </c>
      <c r="O9" s="106">
        <v>330.4</v>
      </c>
    </row>
    <row r="10" spans="1:15" ht="30" customHeight="1" hidden="1">
      <c r="A10" s="72"/>
      <c r="B10" s="106">
        <v>129.3</v>
      </c>
      <c r="C10" s="106">
        <v>120.2</v>
      </c>
      <c r="D10" s="106">
        <v>87.8</v>
      </c>
      <c r="E10" s="106">
        <v>54.4</v>
      </c>
      <c r="F10" s="106">
        <v>32.7</v>
      </c>
      <c r="G10" s="106" t="s">
        <v>32</v>
      </c>
      <c r="H10" s="106">
        <v>37</v>
      </c>
      <c r="I10" s="106">
        <v>124.5</v>
      </c>
      <c r="J10" s="106">
        <v>147.4</v>
      </c>
      <c r="K10" s="106">
        <v>197</v>
      </c>
      <c r="L10" s="106">
        <v>252.3</v>
      </c>
      <c r="M10" s="106">
        <v>280.9</v>
      </c>
      <c r="N10" s="106">
        <v>294.2</v>
      </c>
      <c r="O10" s="106">
        <v>297.7</v>
      </c>
    </row>
    <row r="11" spans="1:15" ht="30" customHeight="1" hidden="1">
      <c r="A11" s="72"/>
      <c r="B11" s="106">
        <v>166.3</v>
      </c>
      <c r="C11" s="106">
        <v>157.2</v>
      </c>
      <c r="D11" s="106">
        <v>124.8</v>
      </c>
      <c r="E11" s="106">
        <v>91.4</v>
      </c>
      <c r="F11" s="106">
        <v>69.7</v>
      </c>
      <c r="G11" s="106">
        <v>37</v>
      </c>
      <c r="H11" s="106" t="s">
        <v>34</v>
      </c>
      <c r="I11" s="106">
        <v>87.5</v>
      </c>
      <c r="J11" s="106">
        <v>110.4</v>
      </c>
      <c r="K11" s="106">
        <v>160</v>
      </c>
      <c r="L11" s="106">
        <v>215.3</v>
      </c>
      <c r="M11" s="106">
        <v>243.9</v>
      </c>
      <c r="N11" s="106">
        <v>257.2</v>
      </c>
      <c r="O11" s="106">
        <v>260.7</v>
      </c>
    </row>
    <row r="12" spans="1:15" ht="30" customHeight="1" hidden="1">
      <c r="A12" s="72"/>
      <c r="B12" s="106">
        <v>253.8</v>
      </c>
      <c r="C12" s="106">
        <v>244.7</v>
      </c>
      <c r="D12" s="106">
        <v>212.3</v>
      </c>
      <c r="E12" s="106">
        <v>178.9</v>
      </c>
      <c r="F12" s="106">
        <v>157.2</v>
      </c>
      <c r="G12" s="106">
        <v>124.5</v>
      </c>
      <c r="H12" s="106">
        <v>87.5</v>
      </c>
      <c r="I12" s="106" t="s">
        <v>36</v>
      </c>
      <c r="J12" s="106">
        <v>22.89999999999995</v>
      </c>
      <c r="K12" s="106">
        <v>72.5</v>
      </c>
      <c r="L12" s="106">
        <v>127.8</v>
      </c>
      <c r="M12" s="106">
        <v>156.4</v>
      </c>
      <c r="N12" s="106">
        <v>169.7</v>
      </c>
      <c r="O12" s="106">
        <v>173.2</v>
      </c>
    </row>
    <row r="13" spans="1:15" ht="30" customHeight="1" hidden="1">
      <c r="A13" s="72"/>
      <c r="B13" s="106">
        <v>276.7</v>
      </c>
      <c r="C13" s="106">
        <v>267.6</v>
      </c>
      <c r="D13" s="106">
        <v>235.2</v>
      </c>
      <c r="E13" s="106">
        <v>201.8</v>
      </c>
      <c r="F13" s="106">
        <v>180.1</v>
      </c>
      <c r="G13" s="106">
        <v>147.4</v>
      </c>
      <c r="H13" s="106">
        <v>110.4</v>
      </c>
      <c r="I13" s="106">
        <v>22.89999999999995</v>
      </c>
      <c r="J13" s="106" t="s">
        <v>37</v>
      </c>
      <c r="K13" s="106">
        <v>49.60000000000005</v>
      </c>
      <c r="L13" s="106">
        <v>104.9</v>
      </c>
      <c r="M13" s="106">
        <v>133.5</v>
      </c>
      <c r="N13" s="106">
        <v>146.8</v>
      </c>
      <c r="O13" s="106">
        <v>150.3</v>
      </c>
    </row>
    <row r="14" spans="1:15" ht="30" customHeight="1" hidden="1">
      <c r="A14" s="72"/>
      <c r="B14" s="106">
        <v>326.3</v>
      </c>
      <c r="C14" s="106">
        <v>317.2</v>
      </c>
      <c r="D14" s="106">
        <v>284.8</v>
      </c>
      <c r="E14" s="106">
        <v>251.4</v>
      </c>
      <c r="F14" s="106">
        <v>229.7</v>
      </c>
      <c r="G14" s="106">
        <v>197</v>
      </c>
      <c r="H14" s="106">
        <v>160</v>
      </c>
      <c r="I14" s="106">
        <v>72.5</v>
      </c>
      <c r="J14" s="106">
        <v>49.60000000000005</v>
      </c>
      <c r="K14" s="106" t="s">
        <v>40</v>
      </c>
      <c r="L14" s="106">
        <v>55.3</v>
      </c>
      <c r="M14" s="106">
        <v>83.9</v>
      </c>
      <c r="N14" s="106">
        <v>97.2</v>
      </c>
      <c r="O14" s="106">
        <v>100.7</v>
      </c>
    </row>
    <row r="15" spans="1:15" ht="30" customHeight="1" hidden="1">
      <c r="A15" s="72"/>
      <c r="B15" s="106">
        <v>381.6</v>
      </c>
      <c r="C15" s="106">
        <v>372.5</v>
      </c>
      <c r="D15" s="106">
        <v>340.1</v>
      </c>
      <c r="E15" s="106">
        <v>306.7</v>
      </c>
      <c r="F15" s="106">
        <v>285</v>
      </c>
      <c r="G15" s="106">
        <v>252.3</v>
      </c>
      <c r="H15" s="106">
        <v>215.3</v>
      </c>
      <c r="I15" s="106">
        <v>127.8</v>
      </c>
      <c r="J15" s="106">
        <v>104.9</v>
      </c>
      <c r="K15" s="106">
        <v>55.3</v>
      </c>
      <c r="L15" s="106" t="s">
        <v>42</v>
      </c>
      <c r="M15" s="106">
        <v>28.6</v>
      </c>
      <c r="N15" s="106">
        <v>41.9</v>
      </c>
      <c r="O15" s="106">
        <v>45.4</v>
      </c>
    </row>
    <row r="16" spans="1:15" ht="30" customHeight="1" hidden="1">
      <c r="A16" s="72"/>
      <c r="B16" s="106">
        <v>410.2</v>
      </c>
      <c r="C16" s="106">
        <v>401.1</v>
      </c>
      <c r="D16" s="106">
        <v>368.7</v>
      </c>
      <c r="E16" s="106">
        <v>335.3</v>
      </c>
      <c r="F16" s="106">
        <v>313.6</v>
      </c>
      <c r="G16" s="106">
        <v>280.9</v>
      </c>
      <c r="H16" s="106">
        <v>243.9</v>
      </c>
      <c r="I16" s="106">
        <v>156.4</v>
      </c>
      <c r="J16" s="106">
        <v>133.5</v>
      </c>
      <c r="K16" s="106">
        <v>83.9</v>
      </c>
      <c r="L16" s="106">
        <v>28.6</v>
      </c>
      <c r="M16" s="106" t="s">
        <v>59</v>
      </c>
      <c r="N16" s="106">
        <v>13.3</v>
      </c>
      <c r="O16" s="106">
        <v>16.8</v>
      </c>
    </row>
    <row r="17" spans="1:15" ht="30" customHeight="1" hidden="1">
      <c r="A17" s="72"/>
      <c r="B17" s="106">
        <v>423.5</v>
      </c>
      <c r="C17" s="106">
        <v>414.4</v>
      </c>
      <c r="D17" s="106">
        <v>382</v>
      </c>
      <c r="E17" s="106">
        <v>348.6</v>
      </c>
      <c r="F17" s="106">
        <v>326.9</v>
      </c>
      <c r="G17" s="106">
        <v>294.2</v>
      </c>
      <c r="H17" s="106">
        <v>257.2</v>
      </c>
      <c r="I17" s="106">
        <v>169.7</v>
      </c>
      <c r="J17" s="106">
        <v>146.8</v>
      </c>
      <c r="K17" s="106">
        <v>97.2</v>
      </c>
      <c r="L17" s="106">
        <v>41.9</v>
      </c>
      <c r="M17" s="106">
        <v>13.3</v>
      </c>
      <c r="N17" s="106" t="s">
        <v>60</v>
      </c>
      <c r="O17" s="106">
        <v>3.5</v>
      </c>
    </row>
    <row r="18" spans="1:15" ht="30" customHeight="1" hidden="1">
      <c r="A18" s="72"/>
      <c r="B18" s="106">
        <v>427</v>
      </c>
      <c r="C18" s="106">
        <v>417.9</v>
      </c>
      <c r="D18" s="106">
        <v>385.5</v>
      </c>
      <c r="E18" s="106">
        <v>352.1</v>
      </c>
      <c r="F18" s="106">
        <v>330.4</v>
      </c>
      <c r="G18" s="106">
        <v>297.7</v>
      </c>
      <c r="H18" s="106">
        <v>260.7</v>
      </c>
      <c r="I18" s="106">
        <v>173.2</v>
      </c>
      <c r="J18" s="106">
        <v>150.3</v>
      </c>
      <c r="K18" s="106">
        <v>100.7</v>
      </c>
      <c r="L18" s="106">
        <v>45.4</v>
      </c>
      <c r="M18" s="106">
        <v>16.8</v>
      </c>
      <c r="N18" s="106">
        <v>3.5</v>
      </c>
      <c r="O18" s="106" t="s">
        <v>61</v>
      </c>
    </row>
    <row r="19" spans="2:9" s="26" customFormat="1" ht="31.5" customHeight="1">
      <c r="B19" s="157" t="s">
        <v>111</v>
      </c>
      <c r="C19" s="157"/>
      <c r="D19" s="157"/>
      <c r="E19" s="157"/>
      <c r="F19" s="157"/>
      <c r="G19" s="157"/>
      <c r="H19" s="157"/>
      <c r="I19" s="157"/>
    </row>
    <row r="20" spans="1:15" s="32" customFormat="1" ht="30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59" t="s">
        <v>10</v>
      </c>
      <c r="N20" s="159"/>
      <c r="O20" s="159"/>
    </row>
    <row r="21" spans="1:15" s="32" customFormat="1" ht="36" customHeight="1" thickBot="1">
      <c r="A21" s="163" t="s">
        <v>91</v>
      </c>
      <c r="B21" s="74" t="s">
        <v>11</v>
      </c>
      <c r="C21" s="49">
        <f aca="true" t="shared" si="0" ref="C21:O21">IF(ROUND(ROUND($C$3*C5,-2)*$E$3,-2)&lt;4700,4700,ROUND(ROUND($C$3*C5,-2)*$E$3,-2))</f>
        <v>4700</v>
      </c>
      <c r="D21" s="50">
        <f t="shared" si="0"/>
        <v>4700</v>
      </c>
      <c r="E21" s="43">
        <f t="shared" si="0"/>
        <v>6900</v>
      </c>
      <c r="F21" s="43">
        <f t="shared" si="0"/>
        <v>9000</v>
      </c>
      <c r="G21" s="43">
        <f t="shared" si="0"/>
        <v>12000</v>
      </c>
      <c r="H21" s="43">
        <f t="shared" si="0"/>
        <v>15500</v>
      </c>
      <c r="I21" s="43">
        <f t="shared" si="0"/>
        <v>23600</v>
      </c>
      <c r="J21" s="43">
        <f t="shared" si="0"/>
        <v>25800</v>
      </c>
      <c r="K21" s="43">
        <f t="shared" si="0"/>
        <v>30400</v>
      </c>
      <c r="L21" s="43">
        <f t="shared" si="0"/>
        <v>35500</v>
      </c>
      <c r="M21" s="43">
        <f t="shared" si="0"/>
        <v>38200</v>
      </c>
      <c r="N21" s="43">
        <f t="shared" si="0"/>
        <v>39400</v>
      </c>
      <c r="O21" s="44">
        <f t="shared" si="0"/>
        <v>39700</v>
      </c>
    </row>
    <row r="22" spans="1:15" s="32" customFormat="1" ht="36" customHeight="1" thickBot="1">
      <c r="A22" s="163"/>
      <c r="B22" s="36">
        <f>B6</f>
        <v>9.1</v>
      </c>
      <c r="C22" s="74" t="s">
        <v>13</v>
      </c>
      <c r="D22" s="51">
        <f aca="true" t="shared" si="1" ref="D22:O22">IF(ROUND(ROUND($C$3*D6,-2)*$E$3,-2)&lt;4700,4700,ROUND(ROUND($C$3*D6,-2)*$E$3,-2))</f>
        <v>4700</v>
      </c>
      <c r="E22" s="45">
        <f t="shared" si="1"/>
        <v>6100</v>
      </c>
      <c r="F22" s="45">
        <f t="shared" si="1"/>
        <v>8200</v>
      </c>
      <c r="G22" s="45">
        <f t="shared" si="1"/>
        <v>11200</v>
      </c>
      <c r="H22" s="45">
        <f t="shared" si="1"/>
        <v>14600</v>
      </c>
      <c r="I22" s="45">
        <f t="shared" si="1"/>
        <v>22800</v>
      </c>
      <c r="J22" s="45">
        <f t="shared" si="1"/>
        <v>24900</v>
      </c>
      <c r="K22" s="45">
        <f t="shared" si="1"/>
        <v>29500</v>
      </c>
      <c r="L22" s="45">
        <f t="shared" si="1"/>
        <v>34700</v>
      </c>
      <c r="M22" s="45">
        <f t="shared" si="1"/>
        <v>37400</v>
      </c>
      <c r="N22" s="45">
        <f t="shared" si="1"/>
        <v>38600</v>
      </c>
      <c r="O22" s="47">
        <f t="shared" si="1"/>
        <v>38900</v>
      </c>
    </row>
    <row r="23" spans="1:15" s="32" customFormat="1" ht="36" customHeight="1" thickBot="1">
      <c r="A23" s="163"/>
      <c r="B23" s="37">
        <f>B7</f>
        <v>41.5</v>
      </c>
      <c r="C23" s="38">
        <f>C7</f>
        <v>32.4</v>
      </c>
      <c r="D23" s="74" t="s">
        <v>15</v>
      </c>
      <c r="E23" s="51">
        <f aca="true" t="shared" si="2" ref="E23:O23">IF(ROUND(ROUND($C$3*E7,-2)*$E$3,-2)&lt;4700,4700,ROUND(ROUND($C$3*E7,-2)*$E$3,-2))</f>
        <v>4700</v>
      </c>
      <c r="F23" s="45">
        <f t="shared" si="2"/>
        <v>5200</v>
      </c>
      <c r="G23" s="45">
        <f t="shared" si="2"/>
        <v>8200</v>
      </c>
      <c r="H23" s="45">
        <f t="shared" si="2"/>
        <v>11600</v>
      </c>
      <c r="I23" s="45">
        <f t="shared" si="2"/>
        <v>19800</v>
      </c>
      <c r="J23" s="45">
        <f t="shared" si="2"/>
        <v>21900</v>
      </c>
      <c r="K23" s="45">
        <f t="shared" si="2"/>
        <v>26500</v>
      </c>
      <c r="L23" s="45">
        <f t="shared" si="2"/>
        <v>31700</v>
      </c>
      <c r="M23" s="45">
        <f t="shared" si="2"/>
        <v>34400</v>
      </c>
      <c r="N23" s="45">
        <f t="shared" si="2"/>
        <v>35600</v>
      </c>
      <c r="O23" s="47">
        <f t="shared" si="2"/>
        <v>35900</v>
      </c>
    </row>
    <row r="24" spans="1:15" s="32" customFormat="1" ht="36" customHeight="1" thickBot="1">
      <c r="A24" s="163"/>
      <c r="B24" s="37">
        <f>B8</f>
        <v>74.9</v>
      </c>
      <c r="C24" s="39">
        <f>C8</f>
        <v>65.8</v>
      </c>
      <c r="D24" s="38">
        <f>D8</f>
        <v>33.4</v>
      </c>
      <c r="E24" s="74" t="s">
        <v>16</v>
      </c>
      <c r="F24" s="51">
        <f aca="true" t="shared" si="3" ref="F24:O24">IF(ROUND(ROUND($C$3*F8,-2)*$E$3,-2)&lt;4700,4700,ROUND(ROUND($C$3*F8,-2)*$E$3,-2))</f>
        <v>4700</v>
      </c>
      <c r="G24" s="45">
        <f t="shared" si="3"/>
        <v>5100</v>
      </c>
      <c r="H24" s="45">
        <f t="shared" si="3"/>
        <v>8500</v>
      </c>
      <c r="I24" s="45">
        <f t="shared" si="3"/>
        <v>16700</v>
      </c>
      <c r="J24" s="45">
        <f t="shared" si="3"/>
        <v>18800</v>
      </c>
      <c r="K24" s="45">
        <f t="shared" si="3"/>
        <v>23400</v>
      </c>
      <c r="L24" s="45">
        <f t="shared" si="3"/>
        <v>28600</v>
      </c>
      <c r="M24" s="45">
        <f t="shared" si="3"/>
        <v>31300</v>
      </c>
      <c r="N24" s="45">
        <f t="shared" si="3"/>
        <v>32500</v>
      </c>
      <c r="O24" s="47">
        <f t="shared" si="3"/>
        <v>32800</v>
      </c>
    </row>
    <row r="25" spans="1:15" s="32" customFormat="1" ht="36" customHeight="1" thickBot="1">
      <c r="A25" s="33"/>
      <c r="B25" s="37">
        <f>B9</f>
        <v>96.6</v>
      </c>
      <c r="C25" s="39">
        <f>C9</f>
        <v>87.5</v>
      </c>
      <c r="D25" s="39">
        <f>D9</f>
        <v>55.1</v>
      </c>
      <c r="E25" s="38">
        <f>E9</f>
        <v>21.7</v>
      </c>
      <c r="F25" s="74" t="s">
        <v>17</v>
      </c>
      <c r="G25" s="51">
        <f aca="true" t="shared" si="4" ref="G25:O25">IF(ROUND(ROUND($C$3*G9,-2)*$E$3,-2)&lt;4700,4700,ROUND(ROUND($C$3*G9,-2)*$E$3,-2))</f>
        <v>4700</v>
      </c>
      <c r="H25" s="45">
        <f t="shared" si="4"/>
        <v>6500</v>
      </c>
      <c r="I25" s="45">
        <f t="shared" si="4"/>
        <v>14600</v>
      </c>
      <c r="J25" s="45">
        <f t="shared" si="4"/>
        <v>16800</v>
      </c>
      <c r="K25" s="45">
        <f t="shared" si="4"/>
        <v>21400</v>
      </c>
      <c r="L25" s="45">
        <f t="shared" si="4"/>
        <v>26500</v>
      </c>
      <c r="M25" s="45">
        <f t="shared" si="4"/>
        <v>29200</v>
      </c>
      <c r="N25" s="45">
        <f t="shared" si="4"/>
        <v>30400</v>
      </c>
      <c r="O25" s="47">
        <f t="shared" si="4"/>
        <v>30700</v>
      </c>
    </row>
    <row r="26" spans="1:15" s="32" customFormat="1" ht="36" customHeight="1" thickBot="1">
      <c r="A26" s="33"/>
      <c r="B26" s="37">
        <f>B10</f>
        <v>129.3</v>
      </c>
      <c r="C26" s="39">
        <f>C10</f>
        <v>120.2</v>
      </c>
      <c r="D26" s="39">
        <f>D10</f>
        <v>87.8</v>
      </c>
      <c r="E26" s="39">
        <f>E10</f>
        <v>54.4</v>
      </c>
      <c r="F26" s="38">
        <f>F10</f>
        <v>32.7</v>
      </c>
      <c r="G26" s="74" t="s">
        <v>32</v>
      </c>
      <c r="H26" s="51">
        <f aca="true" t="shared" si="5" ref="H26:O26">IF(ROUND(ROUND($C$3*H10,-2)*$E$3,-2)&lt;4700,4700,ROUND(ROUND($C$3*H10,-2)*$E$3,-2))</f>
        <v>4700</v>
      </c>
      <c r="I26" s="45">
        <f t="shared" si="5"/>
        <v>11600</v>
      </c>
      <c r="J26" s="45">
        <f t="shared" si="5"/>
        <v>13800</v>
      </c>
      <c r="K26" s="45">
        <f t="shared" si="5"/>
        <v>18300</v>
      </c>
      <c r="L26" s="45">
        <f t="shared" si="5"/>
        <v>23500</v>
      </c>
      <c r="M26" s="45">
        <f t="shared" si="5"/>
        <v>26200</v>
      </c>
      <c r="N26" s="45">
        <f t="shared" si="5"/>
        <v>27400</v>
      </c>
      <c r="O26" s="47">
        <f t="shared" si="5"/>
        <v>27700</v>
      </c>
    </row>
    <row r="27" spans="1:15" s="32" customFormat="1" ht="36" customHeight="1" thickBot="1">
      <c r="A27" s="33"/>
      <c r="B27" s="37">
        <f aca="true" t="shared" si="6" ref="B27:G27">B11</f>
        <v>166.3</v>
      </c>
      <c r="C27" s="39">
        <f t="shared" si="6"/>
        <v>157.2</v>
      </c>
      <c r="D27" s="39">
        <f t="shared" si="6"/>
        <v>124.8</v>
      </c>
      <c r="E27" s="39">
        <f t="shared" si="6"/>
        <v>91.4</v>
      </c>
      <c r="F27" s="39">
        <f t="shared" si="6"/>
        <v>69.7</v>
      </c>
      <c r="G27" s="38">
        <f t="shared" si="6"/>
        <v>37</v>
      </c>
      <c r="H27" s="74" t="s">
        <v>34</v>
      </c>
      <c r="I27" s="107">
        <f aca="true" t="shared" si="7" ref="I27:O27">IF(ROUND(ROUND($C$3*I11,-2)*$E$3,-2)&lt;4700,4700,ROUND(ROUND($C$3*I11,-2)*$E$3,-2))</f>
        <v>8200</v>
      </c>
      <c r="J27" s="45">
        <f t="shared" si="7"/>
        <v>10200</v>
      </c>
      <c r="K27" s="45">
        <f t="shared" si="7"/>
        <v>14900</v>
      </c>
      <c r="L27" s="45">
        <f t="shared" si="7"/>
        <v>20100</v>
      </c>
      <c r="M27" s="45">
        <f t="shared" si="7"/>
        <v>22700</v>
      </c>
      <c r="N27" s="45">
        <f t="shared" si="7"/>
        <v>23900</v>
      </c>
      <c r="O27" s="47">
        <f t="shared" si="7"/>
        <v>24200</v>
      </c>
    </row>
    <row r="28" spans="1:15" s="32" customFormat="1" ht="36" customHeight="1" thickBot="1">
      <c r="A28" s="33"/>
      <c r="B28" s="37">
        <f aca="true" t="shared" si="8" ref="B28:H28">B12</f>
        <v>253.8</v>
      </c>
      <c r="C28" s="39">
        <f t="shared" si="8"/>
        <v>244.7</v>
      </c>
      <c r="D28" s="39">
        <f t="shared" si="8"/>
        <v>212.3</v>
      </c>
      <c r="E28" s="39">
        <f t="shared" si="8"/>
        <v>178.9</v>
      </c>
      <c r="F28" s="39">
        <f t="shared" si="8"/>
        <v>157.2</v>
      </c>
      <c r="G28" s="39">
        <f t="shared" si="8"/>
        <v>124.5</v>
      </c>
      <c r="H28" s="38">
        <f t="shared" si="8"/>
        <v>87.5</v>
      </c>
      <c r="I28" s="74" t="s">
        <v>36</v>
      </c>
      <c r="J28" s="51">
        <f aca="true" t="shared" si="9" ref="J28:O28">IF(ROUND(ROUND($C$3*J12,-2)*$E$3,-2)&lt;4700,4700,ROUND(ROUND($C$3*J12,-2)*$E$3,-2))</f>
        <v>4700</v>
      </c>
      <c r="K28" s="45">
        <f t="shared" si="9"/>
        <v>6700</v>
      </c>
      <c r="L28" s="45">
        <f t="shared" si="9"/>
        <v>11900</v>
      </c>
      <c r="M28" s="45">
        <f t="shared" si="9"/>
        <v>14600</v>
      </c>
      <c r="N28" s="45">
        <f t="shared" si="9"/>
        <v>15800</v>
      </c>
      <c r="O28" s="47">
        <f t="shared" si="9"/>
        <v>16100</v>
      </c>
    </row>
    <row r="29" spans="1:15" s="32" customFormat="1" ht="36" customHeight="1" thickBot="1">
      <c r="A29" s="33"/>
      <c r="B29" s="37">
        <f aca="true" t="shared" si="10" ref="B29:I29">B13</f>
        <v>276.7</v>
      </c>
      <c r="C29" s="39">
        <f t="shared" si="10"/>
        <v>267.6</v>
      </c>
      <c r="D29" s="39">
        <f t="shared" si="10"/>
        <v>235.2</v>
      </c>
      <c r="E29" s="39">
        <f t="shared" si="10"/>
        <v>201.8</v>
      </c>
      <c r="F29" s="39">
        <f t="shared" si="10"/>
        <v>180.1</v>
      </c>
      <c r="G29" s="39">
        <f t="shared" si="10"/>
        <v>147.4</v>
      </c>
      <c r="H29" s="39">
        <f t="shared" si="10"/>
        <v>110.4</v>
      </c>
      <c r="I29" s="38">
        <f t="shared" si="10"/>
        <v>22.89999999999995</v>
      </c>
      <c r="J29" s="74" t="s">
        <v>37</v>
      </c>
      <c r="K29" s="51">
        <f>IF(ROUND(ROUND($C$3*K13,-2)*$E$3,-2)&lt;4700,4700,ROUND(ROUND($C$3*K13,-2)*$E$3,-2))</f>
        <v>4700</v>
      </c>
      <c r="L29" s="45">
        <f>IF(ROUND(ROUND($C$3*L13,-2)*$E$3,-2)&lt;4700,4700,ROUND(ROUND($C$3*L13,-2)*$E$3,-2))</f>
        <v>9700</v>
      </c>
      <c r="M29" s="45">
        <f>IF(ROUND(ROUND($C$3*M13,-2)*$E$3,-2)&lt;4700,4700,ROUND(ROUND($C$3*M13,-2)*$E$3,-2))</f>
        <v>12400</v>
      </c>
      <c r="N29" s="45">
        <f>IF(ROUND(ROUND($C$3*N13,-2)*$E$3,-2)&lt;4700,4700,ROUND(ROUND($C$3*N13,-2)*$E$3,-2))</f>
        <v>13700</v>
      </c>
      <c r="O29" s="47">
        <f>IF(ROUND(ROUND($C$3*O13,-2)*$E$3,-2)&lt;4700,4700,ROUND(ROUND($C$3*O13,-2)*$E$3,-2))</f>
        <v>14000</v>
      </c>
    </row>
    <row r="30" spans="1:15" s="32" customFormat="1" ht="36" customHeight="1" thickBot="1">
      <c r="A30" s="33"/>
      <c r="B30" s="37">
        <f aca="true" t="shared" si="11" ref="B30:J30">B14</f>
        <v>326.3</v>
      </c>
      <c r="C30" s="39">
        <f t="shared" si="11"/>
        <v>317.2</v>
      </c>
      <c r="D30" s="39">
        <f t="shared" si="11"/>
        <v>284.8</v>
      </c>
      <c r="E30" s="39">
        <f t="shared" si="11"/>
        <v>251.4</v>
      </c>
      <c r="F30" s="39">
        <f t="shared" si="11"/>
        <v>229.7</v>
      </c>
      <c r="G30" s="39">
        <f t="shared" si="11"/>
        <v>197</v>
      </c>
      <c r="H30" s="39">
        <f t="shared" si="11"/>
        <v>160</v>
      </c>
      <c r="I30" s="39">
        <f t="shared" si="11"/>
        <v>72.5</v>
      </c>
      <c r="J30" s="38">
        <f t="shared" si="11"/>
        <v>49.60000000000005</v>
      </c>
      <c r="K30" s="74" t="s">
        <v>40</v>
      </c>
      <c r="L30" s="107">
        <f>IF(ROUND(ROUND($C$3*L14,-2)*$E$3,-2)&lt;4700,4700,ROUND(ROUND($C$3*L14,-2)*$E$3,-2))</f>
        <v>5200</v>
      </c>
      <c r="M30" s="45">
        <f>IF(ROUND(ROUND($C$3*M14,-2)*$E$3,-2)&lt;4700,4700,ROUND(ROUND($C$3*M14,-2)*$E$3,-2))</f>
        <v>7800</v>
      </c>
      <c r="N30" s="45">
        <f>IF(ROUND(ROUND($C$3*N14,-2)*$E$3,-2)&lt;4700,4700,ROUND(ROUND($C$3*N14,-2)*$E$3,-2))</f>
        <v>9000</v>
      </c>
      <c r="O30" s="47">
        <f>IF(ROUND(ROUND($C$3*O14,-2)*$E$3,-2)&lt;4700,4700,ROUND(ROUND($C$3*O14,-2)*$E$3,-2))</f>
        <v>9400</v>
      </c>
    </row>
    <row r="31" spans="1:15" s="32" customFormat="1" ht="36" customHeight="1" thickBot="1">
      <c r="A31" s="33"/>
      <c r="B31" s="37">
        <f aca="true" t="shared" si="12" ref="B31:K31">B15</f>
        <v>381.6</v>
      </c>
      <c r="C31" s="39">
        <f t="shared" si="12"/>
        <v>372.5</v>
      </c>
      <c r="D31" s="39">
        <f t="shared" si="12"/>
        <v>340.1</v>
      </c>
      <c r="E31" s="39">
        <f t="shared" si="12"/>
        <v>306.7</v>
      </c>
      <c r="F31" s="39">
        <f t="shared" si="12"/>
        <v>285</v>
      </c>
      <c r="G31" s="39">
        <f t="shared" si="12"/>
        <v>252.3</v>
      </c>
      <c r="H31" s="39">
        <f t="shared" si="12"/>
        <v>215.3</v>
      </c>
      <c r="I31" s="39">
        <f t="shared" si="12"/>
        <v>127.8</v>
      </c>
      <c r="J31" s="39">
        <f t="shared" si="12"/>
        <v>104.9</v>
      </c>
      <c r="K31" s="38">
        <f t="shared" si="12"/>
        <v>55.3</v>
      </c>
      <c r="L31" s="74" t="s">
        <v>42</v>
      </c>
      <c r="M31" s="51">
        <f>IF(ROUND(ROUND($C$3*M15,-2)*$E$3,-2)&lt;4700,4700,ROUND(ROUND($C$3*M15,-2)*$E$3,-2))</f>
        <v>4700</v>
      </c>
      <c r="N31" s="52">
        <f>IF(ROUND(ROUND($C$3*N15,-2)*$E$3,-2)&lt;4700,4700,ROUND(ROUND($C$3*N15,-2)*$E$3,-2))</f>
        <v>4700</v>
      </c>
      <c r="O31" s="91">
        <f>IF(ROUND(ROUND($C$3*O15,-2)*$E$3,-2)&lt;4700,4700,ROUND(ROUND($C$3*O15,-2)*$E$3,-2))</f>
        <v>4700</v>
      </c>
    </row>
    <row r="32" spans="1:15" s="32" customFormat="1" ht="36" customHeight="1" thickBot="1">
      <c r="A32" s="33"/>
      <c r="B32" s="37">
        <f aca="true" t="shared" si="13" ref="B32:L32">B16</f>
        <v>410.2</v>
      </c>
      <c r="C32" s="39">
        <f t="shared" si="13"/>
        <v>401.1</v>
      </c>
      <c r="D32" s="39">
        <f t="shared" si="13"/>
        <v>368.7</v>
      </c>
      <c r="E32" s="39">
        <f t="shared" si="13"/>
        <v>335.3</v>
      </c>
      <c r="F32" s="39">
        <f t="shared" si="13"/>
        <v>313.6</v>
      </c>
      <c r="G32" s="39">
        <f t="shared" si="13"/>
        <v>280.9</v>
      </c>
      <c r="H32" s="39">
        <f t="shared" si="13"/>
        <v>243.9</v>
      </c>
      <c r="I32" s="39">
        <f t="shared" si="13"/>
        <v>156.4</v>
      </c>
      <c r="J32" s="39">
        <f t="shared" si="13"/>
        <v>133.5</v>
      </c>
      <c r="K32" s="39">
        <f t="shared" si="13"/>
        <v>83.9</v>
      </c>
      <c r="L32" s="38">
        <f t="shared" si="13"/>
        <v>28.6</v>
      </c>
      <c r="M32" s="74" t="s">
        <v>59</v>
      </c>
      <c r="N32" s="51">
        <f>IF(ROUND(ROUND($C$3*N16,-2)*$E$3,-2)&lt;4700,4700,ROUND(ROUND($C$3*N16,-2)*$E$3,-2))</f>
        <v>4700</v>
      </c>
      <c r="O32" s="91">
        <f>IF(ROUND(ROUND($C$3*O16,-2)*$E$3,-2)&lt;4700,4700,ROUND(ROUND($C$3*O16,-2)*$E$3,-2))</f>
        <v>4700</v>
      </c>
    </row>
    <row r="33" spans="1:15" s="32" customFormat="1" ht="36" customHeight="1" thickBot="1">
      <c r="A33" s="33"/>
      <c r="B33" s="37">
        <f aca="true" t="shared" si="14" ref="B33:M33">B17</f>
        <v>423.5</v>
      </c>
      <c r="C33" s="39">
        <f t="shared" si="14"/>
        <v>414.4</v>
      </c>
      <c r="D33" s="39">
        <f t="shared" si="14"/>
        <v>382</v>
      </c>
      <c r="E33" s="39">
        <f t="shared" si="14"/>
        <v>348.6</v>
      </c>
      <c r="F33" s="39">
        <f t="shared" si="14"/>
        <v>326.9</v>
      </c>
      <c r="G33" s="39">
        <f t="shared" si="14"/>
        <v>294.2</v>
      </c>
      <c r="H33" s="39">
        <f t="shared" si="14"/>
        <v>257.2</v>
      </c>
      <c r="I33" s="39">
        <f t="shared" si="14"/>
        <v>169.7</v>
      </c>
      <c r="J33" s="39">
        <f t="shared" si="14"/>
        <v>146.8</v>
      </c>
      <c r="K33" s="39">
        <f t="shared" si="14"/>
        <v>97.2</v>
      </c>
      <c r="L33" s="39">
        <f t="shared" si="14"/>
        <v>41.9</v>
      </c>
      <c r="M33" s="38">
        <f t="shared" si="14"/>
        <v>13.3</v>
      </c>
      <c r="N33" s="74" t="s">
        <v>60</v>
      </c>
      <c r="O33" s="53">
        <f>IF(ROUND(ROUND($C$3*O17,-2)*$E$3,-2)&lt;4700,4700,ROUND(ROUND($C$3*O17,-2)*$E$3,-2))</f>
        <v>4700</v>
      </c>
    </row>
    <row r="34" spans="1:15" s="32" customFormat="1" ht="36" customHeight="1" thickBot="1">
      <c r="A34" s="33"/>
      <c r="B34" s="40">
        <f aca="true" t="shared" si="15" ref="B34:N34">B18</f>
        <v>427</v>
      </c>
      <c r="C34" s="41">
        <f t="shared" si="15"/>
        <v>417.9</v>
      </c>
      <c r="D34" s="41">
        <f t="shared" si="15"/>
        <v>385.5</v>
      </c>
      <c r="E34" s="41">
        <f t="shared" si="15"/>
        <v>352.1</v>
      </c>
      <c r="F34" s="41">
        <f t="shared" si="15"/>
        <v>330.4</v>
      </c>
      <c r="G34" s="41">
        <f t="shared" si="15"/>
        <v>297.7</v>
      </c>
      <c r="H34" s="41">
        <f t="shared" si="15"/>
        <v>260.7</v>
      </c>
      <c r="I34" s="41">
        <f t="shared" si="15"/>
        <v>173.2</v>
      </c>
      <c r="J34" s="41">
        <f t="shared" si="15"/>
        <v>150.3</v>
      </c>
      <c r="K34" s="41">
        <f t="shared" si="15"/>
        <v>100.7</v>
      </c>
      <c r="L34" s="41">
        <f t="shared" si="15"/>
        <v>45.4</v>
      </c>
      <c r="M34" s="41">
        <f t="shared" si="15"/>
        <v>16.8</v>
      </c>
      <c r="N34" s="42">
        <f t="shared" si="15"/>
        <v>3.5</v>
      </c>
      <c r="O34" s="74" t="s">
        <v>61</v>
      </c>
    </row>
  </sheetData>
  <mergeCells count="4">
    <mergeCell ref="M20:O20"/>
    <mergeCell ref="B19:I19"/>
    <mergeCell ref="A21:A24"/>
    <mergeCell ref="B4:K4"/>
  </mergeCells>
  <printOptions/>
  <pageMargins left="0.3937007874015748" right="0.2362204724409449" top="1.3779527559055118" bottom="0.7874015748031497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O34"/>
  <sheetViews>
    <sheetView zoomScale="70" zoomScaleNormal="70" workbookViewId="0" topLeftCell="A19">
      <selection activeCell="G45" sqref="G45"/>
    </sheetView>
  </sheetViews>
  <sheetFormatPr defaultColWidth="8.88671875" defaultRowHeight="30" customHeight="1"/>
  <cols>
    <col min="1" max="1" width="6.3359375" style="72" bestFit="1" customWidth="1"/>
    <col min="2" max="16384" width="10.77734375" style="72" customWidth="1"/>
  </cols>
  <sheetData>
    <row r="1" ht="20.25" customHeight="1" hidden="1"/>
    <row r="2" spans="3:6" s="26" customFormat="1" ht="30.75" customHeight="1" hidden="1">
      <c r="C2" s="84" t="s">
        <v>99</v>
      </c>
      <c r="D2" s="84" t="s">
        <v>100</v>
      </c>
      <c r="E2" s="84" t="s">
        <v>101</v>
      </c>
      <c r="F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spans="2:15" s="73" customFormat="1" ht="30" customHeight="1" hidden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0"/>
      <c r="M4" s="20"/>
      <c r="N4" s="20"/>
      <c r="O4" s="20"/>
    </row>
    <row r="5" spans="2:15" ht="30" customHeight="1" hidden="1">
      <c r="B5" s="106" t="s">
        <v>11</v>
      </c>
      <c r="C5" s="106">
        <v>9.1</v>
      </c>
      <c r="D5" s="106">
        <v>41.5</v>
      </c>
      <c r="E5" s="106">
        <v>74.9</v>
      </c>
      <c r="F5" s="106">
        <v>96.6</v>
      </c>
      <c r="G5" s="106">
        <v>129.3</v>
      </c>
      <c r="H5" s="106">
        <v>166.3</v>
      </c>
      <c r="I5" s="106">
        <v>253.8</v>
      </c>
      <c r="J5" s="106">
        <v>276.7</v>
      </c>
      <c r="K5" s="106">
        <v>326.3</v>
      </c>
      <c r="L5" s="106">
        <v>381.6</v>
      </c>
      <c r="M5" s="106">
        <v>410.2</v>
      </c>
      <c r="N5" s="106">
        <v>423.5</v>
      </c>
      <c r="O5" s="106">
        <v>427</v>
      </c>
    </row>
    <row r="6" spans="2:15" ht="30" customHeight="1" hidden="1">
      <c r="B6" s="106">
        <v>9.1</v>
      </c>
      <c r="C6" s="106" t="s">
        <v>13</v>
      </c>
      <c r="D6" s="106">
        <v>32.4</v>
      </c>
      <c r="E6" s="106">
        <v>65.8</v>
      </c>
      <c r="F6" s="106">
        <v>87.5</v>
      </c>
      <c r="G6" s="106">
        <v>120.2</v>
      </c>
      <c r="H6" s="106">
        <v>157.2</v>
      </c>
      <c r="I6" s="106">
        <v>244.7</v>
      </c>
      <c r="J6" s="106">
        <v>267.6</v>
      </c>
      <c r="K6" s="106">
        <v>317.2</v>
      </c>
      <c r="L6" s="106">
        <v>372.5</v>
      </c>
      <c r="M6" s="106">
        <v>401.1</v>
      </c>
      <c r="N6" s="106">
        <v>414.4</v>
      </c>
      <c r="O6" s="106">
        <v>417.9</v>
      </c>
    </row>
    <row r="7" spans="2:15" ht="30" customHeight="1" hidden="1">
      <c r="B7" s="106">
        <v>41.5</v>
      </c>
      <c r="C7" s="106">
        <v>32.4</v>
      </c>
      <c r="D7" s="106" t="s">
        <v>15</v>
      </c>
      <c r="E7" s="106">
        <v>33.4</v>
      </c>
      <c r="F7" s="106">
        <v>55.1</v>
      </c>
      <c r="G7" s="106">
        <v>87.8</v>
      </c>
      <c r="H7" s="106">
        <v>124.8</v>
      </c>
      <c r="I7" s="106">
        <v>212.3</v>
      </c>
      <c r="J7" s="106">
        <v>235.2</v>
      </c>
      <c r="K7" s="106">
        <v>284.8</v>
      </c>
      <c r="L7" s="106">
        <v>340.1</v>
      </c>
      <c r="M7" s="106">
        <v>368.7</v>
      </c>
      <c r="N7" s="106">
        <v>382</v>
      </c>
      <c r="O7" s="106">
        <v>385.5</v>
      </c>
    </row>
    <row r="8" spans="2:15" ht="30" customHeight="1" hidden="1">
      <c r="B8" s="106">
        <v>74.9</v>
      </c>
      <c r="C8" s="106">
        <v>65.8</v>
      </c>
      <c r="D8" s="106">
        <v>33.4</v>
      </c>
      <c r="E8" s="106" t="s">
        <v>16</v>
      </c>
      <c r="F8" s="106">
        <v>21.7</v>
      </c>
      <c r="G8" s="106">
        <v>54.4</v>
      </c>
      <c r="H8" s="106">
        <v>91.4</v>
      </c>
      <c r="I8" s="106">
        <v>178.9</v>
      </c>
      <c r="J8" s="106">
        <v>201.8</v>
      </c>
      <c r="K8" s="106">
        <v>251.4</v>
      </c>
      <c r="L8" s="106">
        <v>306.7</v>
      </c>
      <c r="M8" s="106">
        <v>335.3</v>
      </c>
      <c r="N8" s="106">
        <v>348.6</v>
      </c>
      <c r="O8" s="106">
        <v>352.1</v>
      </c>
    </row>
    <row r="9" spans="2:15" ht="30" customHeight="1" hidden="1">
      <c r="B9" s="106">
        <v>96.6</v>
      </c>
      <c r="C9" s="106">
        <v>87.5</v>
      </c>
      <c r="D9" s="106">
        <v>55.1</v>
      </c>
      <c r="E9" s="106">
        <v>21.7</v>
      </c>
      <c r="F9" s="106" t="s">
        <v>17</v>
      </c>
      <c r="G9" s="106">
        <v>32.7</v>
      </c>
      <c r="H9" s="106">
        <v>69.7</v>
      </c>
      <c r="I9" s="106">
        <v>157.2</v>
      </c>
      <c r="J9" s="106">
        <v>180.1</v>
      </c>
      <c r="K9" s="106">
        <v>229.7</v>
      </c>
      <c r="L9" s="106">
        <v>285</v>
      </c>
      <c r="M9" s="106">
        <v>313.6</v>
      </c>
      <c r="N9" s="106">
        <v>326.9</v>
      </c>
      <c r="O9" s="106">
        <v>330.4</v>
      </c>
    </row>
    <row r="10" spans="2:15" ht="30" customHeight="1" hidden="1">
      <c r="B10" s="106">
        <v>129.3</v>
      </c>
      <c r="C10" s="106">
        <v>120.2</v>
      </c>
      <c r="D10" s="106">
        <v>87.8</v>
      </c>
      <c r="E10" s="106">
        <v>54.4</v>
      </c>
      <c r="F10" s="106">
        <v>32.7</v>
      </c>
      <c r="G10" s="106" t="s">
        <v>32</v>
      </c>
      <c r="H10" s="106">
        <v>37</v>
      </c>
      <c r="I10" s="106">
        <v>124.5</v>
      </c>
      <c r="J10" s="106">
        <v>147.4</v>
      </c>
      <c r="K10" s="106">
        <v>197</v>
      </c>
      <c r="L10" s="106">
        <v>252.3</v>
      </c>
      <c r="M10" s="106">
        <v>280.9</v>
      </c>
      <c r="N10" s="106">
        <v>294.2</v>
      </c>
      <c r="O10" s="106">
        <v>297.7</v>
      </c>
    </row>
    <row r="11" spans="2:15" ht="30" customHeight="1" hidden="1">
      <c r="B11" s="106">
        <v>166.3</v>
      </c>
      <c r="C11" s="106">
        <v>157.2</v>
      </c>
      <c r="D11" s="106">
        <v>124.8</v>
      </c>
      <c r="E11" s="106">
        <v>91.4</v>
      </c>
      <c r="F11" s="106">
        <v>69.7</v>
      </c>
      <c r="G11" s="106">
        <v>37</v>
      </c>
      <c r="H11" s="106" t="s">
        <v>34</v>
      </c>
      <c r="I11" s="106">
        <v>87.5</v>
      </c>
      <c r="J11" s="106">
        <v>110.4</v>
      </c>
      <c r="K11" s="106">
        <v>160</v>
      </c>
      <c r="L11" s="106">
        <v>215.3</v>
      </c>
      <c r="M11" s="106">
        <v>243.9</v>
      </c>
      <c r="N11" s="106">
        <v>257.2</v>
      </c>
      <c r="O11" s="106">
        <v>260.7</v>
      </c>
    </row>
    <row r="12" spans="2:15" ht="30" customHeight="1" hidden="1">
      <c r="B12" s="106">
        <v>253.8</v>
      </c>
      <c r="C12" s="106">
        <v>244.7</v>
      </c>
      <c r="D12" s="106">
        <v>212.3</v>
      </c>
      <c r="E12" s="106">
        <v>178.9</v>
      </c>
      <c r="F12" s="106">
        <v>157.2</v>
      </c>
      <c r="G12" s="106">
        <v>124.5</v>
      </c>
      <c r="H12" s="106">
        <v>87.5</v>
      </c>
      <c r="I12" s="106" t="s">
        <v>36</v>
      </c>
      <c r="J12" s="106">
        <v>22.89999999999995</v>
      </c>
      <c r="K12" s="106">
        <v>72.5</v>
      </c>
      <c r="L12" s="106">
        <v>127.8</v>
      </c>
      <c r="M12" s="106">
        <v>156.4</v>
      </c>
      <c r="N12" s="106">
        <v>169.7</v>
      </c>
      <c r="O12" s="106">
        <v>173.2</v>
      </c>
    </row>
    <row r="13" spans="2:15" ht="30" customHeight="1" hidden="1">
      <c r="B13" s="106">
        <v>276.7</v>
      </c>
      <c r="C13" s="106">
        <v>267.6</v>
      </c>
      <c r="D13" s="106">
        <v>235.2</v>
      </c>
      <c r="E13" s="106">
        <v>201.8</v>
      </c>
      <c r="F13" s="106">
        <v>180.1</v>
      </c>
      <c r="G13" s="106">
        <v>147.4</v>
      </c>
      <c r="H13" s="106">
        <v>110.4</v>
      </c>
      <c r="I13" s="106">
        <v>22.89999999999995</v>
      </c>
      <c r="J13" s="106" t="s">
        <v>37</v>
      </c>
      <c r="K13" s="106">
        <v>49.60000000000005</v>
      </c>
      <c r="L13" s="106">
        <v>104.9</v>
      </c>
      <c r="M13" s="106">
        <v>133.5</v>
      </c>
      <c r="N13" s="106">
        <v>146.8</v>
      </c>
      <c r="O13" s="106">
        <v>150.3</v>
      </c>
    </row>
    <row r="14" spans="2:15" ht="30" customHeight="1" hidden="1">
      <c r="B14" s="106">
        <v>326.3</v>
      </c>
      <c r="C14" s="106">
        <v>317.2</v>
      </c>
      <c r="D14" s="106">
        <v>284.8</v>
      </c>
      <c r="E14" s="106">
        <v>251.4</v>
      </c>
      <c r="F14" s="106">
        <v>229.7</v>
      </c>
      <c r="G14" s="106">
        <v>197</v>
      </c>
      <c r="H14" s="106">
        <v>160</v>
      </c>
      <c r="I14" s="106">
        <v>72.5</v>
      </c>
      <c r="J14" s="106">
        <v>49.60000000000005</v>
      </c>
      <c r="K14" s="106" t="s">
        <v>40</v>
      </c>
      <c r="L14" s="106">
        <v>55.3</v>
      </c>
      <c r="M14" s="106">
        <v>83.9</v>
      </c>
      <c r="N14" s="106">
        <v>97.2</v>
      </c>
      <c r="O14" s="106">
        <v>100.7</v>
      </c>
    </row>
    <row r="15" spans="2:15" ht="30" customHeight="1" hidden="1">
      <c r="B15" s="106">
        <v>381.6</v>
      </c>
      <c r="C15" s="106">
        <v>372.5</v>
      </c>
      <c r="D15" s="106">
        <v>340.1</v>
      </c>
      <c r="E15" s="106">
        <v>306.7</v>
      </c>
      <c r="F15" s="106">
        <v>285</v>
      </c>
      <c r="G15" s="106">
        <v>252.3</v>
      </c>
      <c r="H15" s="106">
        <v>215.3</v>
      </c>
      <c r="I15" s="106">
        <v>127.8</v>
      </c>
      <c r="J15" s="106">
        <v>104.9</v>
      </c>
      <c r="K15" s="106">
        <v>55.3</v>
      </c>
      <c r="L15" s="106" t="s">
        <v>42</v>
      </c>
      <c r="M15" s="106">
        <v>28.6</v>
      </c>
      <c r="N15" s="106">
        <v>41.9</v>
      </c>
      <c r="O15" s="106">
        <v>45.4</v>
      </c>
    </row>
    <row r="16" spans="2:15" ht="30" customHeight="1" hidden="1">
      <c r="B16" s="106">
        <v>410.2</v>
      </c>
      <c r="C16" s="106">
        <v>401.1</v>
      </c>
      <c r="D16" s="106">
        <v>368.7</v>
      </c>
      <c r="E16" s="106">
        <v>335.3</v>
      </c>
      <c r="F16" s="106">
        <v>313.6</v>
      </c>
      <c r="G16" s="106">
        <v>280.9</v>
      </c>
      <c r="H16" s="106">
        <v>243.9</v>
      </c>
      <c r="I16" s="106">
        <v>156.4</v>
      </c>
      <c r="J16" s="106">
        <v>133.5</v>
      </c>
      <c r="K16" s="106">
        <v>83.9</v>
      </c>
      <c r="L16" s="106">
        <v>28.6</v>
      </c>
      <c r="M16" s="106" t="s">
        <v>59</v>
      </c>
      <c r="N16" s="106">
        <v>13.3</v>
      </c>
      <c r="O16" s="106">
        <v>16.8</v>
      </c>
    </row>
    <row r="17" spans="2:15" ht="30" customHeight="1" hidden="1">
      <c r="B17" s="106">
        <v>423.5</v>
      </c>
      <c r="C17" s="106">
        <v>414.4</v>
      </c>
      <c r="D17" s="106">
        <v>382</v>
      </c>
      <c r="E17" s="106">
        <v>348.6</v>
      </c>
      <c r="F17" s="106">
        <v>326.9</v>
      </c>
      <c r="G17" s="106">
        <v>294.2</v>
      </c>
      <c r="H17" s="106">
        <v>257.2</v>
      </c>
      <c r="I17" s="106">
        <v>169.7</v>
      </c>
      <c r="J17" s="106">
        <v>146.8</v>
      </c>
      <c r="K17" s="106">
        <v>97.2</v>
      </c>
      <c r="L17" s="106">
        <v>41.9</v>
      </c>
      <c r="M17" s="106">
        <v>13.3</v>
      </c>
      <c r="N17" s="106" t="s">
        <v>60</v>
      </c>
      <c r="O17" s="106">
        <v>3.5</v>
      </c>
    </row>
    <row r="18" spans="2:15" ht="30" customHeight="1" hidden="1">
      <c r="B18" s="106">
        <v>427</v>
      </c>
      <c r="C18" s="106">
        <v>417.9</v>
      </c>
      <c r="D18" s="106">
        <v>385.5</v>
      </c>
      <c r="E18" s="106">
        <v>352.1</v>
      </c>
      <c r="F18" s="106">
        <v>330.4</v>
      </c>
      <c r="G18" s="106">
        <v>297.7</v>
      </c>
      <c r="H18" s="106">
        <v>260.7</v>
      </c>
      <c r="I18" s="106">
        <v>173.2</v>
      </c>
      <c r="J18" s="106">
        <v>150.3</v>
      </c>
      <c r="K18" s="106">
        <v>100.7</v>
      </c>
      <c r="L18" s="106">
        <v>45.4</v>
      </c>
      <c r="M18" s="106">
        <v>16.8</v>
      </c>
      <c r="N18" s="106">
        <v>3.5</v>
      </c>
      <c r="O18" s="106" t="s">
        <v>61</v>
      </c>
    </row>
    <row r="19" spans="2:15" ht="30" customHeight="1">
      <c r="B19" s="157" t="s">
        <v>112</v>
      </c>
      <c r="C19" s="157"/>
      <c r="D19" s="157"/>
      <c r="E19" s="157"/>
      <c r="F19" s="157"/>
      <c r="G19" s="157"/>
      <c r="H19" s="157"/>
      <c r="I19" s="157"/>
      <c r="J19" s="108"/>
      <c r="K19" s="108"/>
      <c r="L19" s="108"/>
      <c r="M19" s="108"/>
      <c r="N19" s="108"/>
      <c r="O19" s="108"/>
    </row>
    <row r="20" spans="13:15" s="33" customFormat="1" ht="23.25" customHeight="1" thickBot="1">
      <c r="M20" s="159" t="s">
        <v>10</v>
      </c>
      <c r="N20" s="159"/>
      <c r="O20" s="159"/>
    </row>
    <row r="21" spans="1:15" s="33" customFormat="1" ht="36" customHeight="1" thickBot="1">
      <c r="A21" s="163" t="s">
        <v>91</v>
      </c>
      <c r="B21" s="74" t="s">
        <v>11</v>
      </c>
      <c r="C21" s="49">
        <f>IF(ROUND(ROUND($C$3*C5,-2)*$D$3,-2)&lt;4700,4700,ROUND(ROUND($C$3*C5,-2)*$D$3,-2))</f>
        <v>4700</v>
      </c>
      <c r="D21" s="50">
        <f>IF(ROUND(ROUND($C$3*D5,-2)*$D$3,-2)&lt;4700,4700,ROUND(ROUND($C$3*D5,-2)*$D$3,-2))</f>
        <v>4700</v>
      </c>
      <c r="E21" s="43">
        <f>IF(ROUND(ROUND($C$3*E5,-2)*$D$3,-2)&lt;4700,4700,ROUND(ROUND($C$3*E5,-2)*$D$3,-2))</f>
        <v>6600</v>
      </c>
      <c r="F21" s="43">
        <f aca="true" t="shared" si="0" ref="F21:O21">IF(ROUND(ROUND($C$3*F5,-2)*$D$3,-2)&lt;4700,4700,ROUND(ROUND($C$3*F5,-2)*$D$3,-2))</f>
        <v>8600</v>
      </c>
      <c r="G21" s="43">
        <f t="shared" si="0"/>
        <v>11500</v>
      </c>
      <c r="H21" s="43">
        <f t="shared" si="0"/>
        <v>14900</v>
      </c>
      <c r="I21" s="43">
        <f t="shared" si="0"/>
        <v>22600</v>
      </c>
      <c r="J21" s="43">
        <f t="shared" si="0"/>
        <v>24700</v>
      </c>
      <c r="K21" s="43">
        <f t="shared" si="0"/>
        <v>29100</v>
      </c>
      <c r="L21" s="43">
        <f t="shared" si="0"/>
        <v>34000</v>
      </c>
      <c r="M21" s="43">
        <f t="shared" si="0"/>
        <v>36500</v>
      </c>
      <c r="N21" s="43">
        <f t="shared" si="0"/>
        <v>37700</v>
      </c>
      <c r="O21" s="44">
        <f t="shared" si="0"/>
        <v>38000</v>
      </c>
    </row>
    <row r="22" spans="1:15" s="33" customFormat="1" ht="36" customHeight="1" thickBot="1">
      <c r="A22" s="163"/>
      <c r="B22" s="36">
        <f>B6</f>
        <v>9.1</v>
      </c>
      <c r="C22" s="74" t="s">
        <v>13</v>
      </c>
      <c r="D22" s="51">
        <f>IF(ROUND(ROUND($C$3*D6,-2)*$D$3,-2)&lt;4700,4700,ROUND(ROUND($C$3*D6,-2)*$D$3,-2))</f>
        <v>4700</v>
      </c>
      <c r="E22" s="45">
        <f aca="true" t="shared" si="1" ref="E22:O22">IF(ROUND(ROUND($C$3*E6,-2)*$D$3,-2)&lt;4700,4700,ROUND(ROUND($C$3*E6,-2)*$D$3,-2))</f>
        <v>5800</v>
      </c>
      <c r="F22" s="45">
        <f t="shared" si="1"/>
        <v>7800</v>
      </c>
      <c r="G22" s="45">
        <f t="shared" si="1"/>
        <v>10700</v>
      </c>
      <c r="H22" s="45">
        <f t="shared" si="1"/>
        <v>14000</v>
      </c>
      <c r="I22" s="45">
        <f t="shared" si="1"/>
        <v>21800</v>
      </c>
      <c r="J22" s="45">
        <f t="shared" si="1"/>
        <v>23900</v>
      </c>
      <c r="K22" s="45">
        <f t="shared" si="1"/>
        <v>28200</v>
      </c>
      <c r="L22" s="45">
        <f t="shared" si="1"/>
        <v>33200</v>
      </c>
      <c r="M22" s="45">
        <f t="shared" si="1"/>
        <v>35700</v>
      </c>
      <c r="N22" s="45">
        <f t="shared" si="1"/>
        <v>36900</v>
      </c>
      <c r="O22" s="47">
        <f t="shared" si="1"/>
        <v>37200</v>
      </c>
    </row>
    <row r="23" spans="1:15" s="33" customFormat="1" ht="36" customHeight="1" thickBot="1">
      <c r="A23" s="163"/>
      <c r="B23" s="37">
        <f>B7</f>
        <v>41.5</v>
      </c>
      <c r="C23" s="38">
        <f>C7</f>
        <v>32.4</v>
      </c>
      <c r="D23" s="74" t="s">
        <v>15</v>
      </c>
      <c r="E23" s="51">
        <f>IF(ROUND(ROUND($C$3*E7,-2)*$D$3,-2)&lt;4700,4700,ROUND(ROUND($C$3*E7,-2)*$D$3,-2))</f>
        <v>4700</v>
      </c>
      <c r="F23" s="45">
        <f>IF(ROUND(ROUND($C$3*F7,-2)*$D$3,-2)&lt;4700,4700,ROUND(ROUND($C$3*F7,-2)*$D$3,-2))</f>
        <v>5000</v>
      </c>
      <c r="G23" s="45">
        <f>IF(ROUND(ROUND($C$3*G7,-2)*$D$3,-2)&lt;4700,4700,ROUND(ROUND($C$3*G7,-2)*$D$3,-2))</f>
        <v>7800</v>
      </c>
      <c r="H23" s="45">
        <f>IF(ROUND(ROUND($C$3*H7,-2)*$D$3,-2)&lt;4700,4700,ROUND(ROUND($C$3*H7,-2)*$D$3,-2))</f>
        <v>11100</v>
      </c>
      <c r="I23" s="45">
        <f aca="true" t="shared" si="2" ref="I23:O23">IF(ROUND(ROUND($C$3*I7,-2)*$D$3,-2)&lt;4700,4700,ROUND(ROUND($C$3*I7,-2)*$D$3,-2))</f>
        <v>18900</v>
      </c>
      <c r="J23" s="45">
        <f t="shared" si="2"/>
        <v>21000</v>
      </c>
      <c r="K23" s="45">
        <f t="shared" si="2"/>
        <v>25300</v>
      </c>
      <c r="L23" s="45">
        <f t="shared" si="2"/>
        <v>30300</v>
      </c>
      <c r="M23" s="45">
        <f t="shared" si="2"/>
        <v>32900</v>
      </c>
      <c r="N23" s="45">
        <f t="shared" si="2"/>
        <v>34100</v>
      </c>
      <c r="O23" s="47">
        <f t="shared" si="2"/>
        <v>34400</v>
      </c>
    </row>
    <row r="24" spans="1:15" s="33" customFormat="1" ht="36" customHeight="1" thickBot="1">
      <c r="A24" s="163"/>
      <c r="B24" s="37">
        <f>B8</f>
        <v>74.9</v>
      </c>
      <c r="C24" s="39">
        <f>C8</f>
        <v>65.8</v>
      </c>
      <c r="D24" s="38">
        <f>D8</f>
        <v>33.4</v>
      </c>
      <c r="E24" s="74" t="s">
        <v>16</v>
      </c>
      <c r="F24" s="51">
        <f>IF(ROUND(ROUND($C$3*F8,-2)*$D$3,-2)&lt;4700,4700,ROUND(ROUND($C$3*F8,-2)*$D$3,-2))</f>
        <v>4700</v>
      </c>
      <c r="G24" s="45">
        <f>IF(ROUND(ROUND($C$3*G8,-2)*$D$3,-2)&lt;4700,4700,ROUND(ROUND($C$3*G8,-2)*$D$3,-2))</f>
        <v>4900</v>
      </c>
      <c r="H24" s="45">
        <f>IF(ROUND(ROUND($C$3*H8,-2)*$D$3,-2)&lt;4700,4700,ROUND(ROUND($C$3*H8,-2)*$D$3,-2))</f>
        <v>8100</v>
      </c>
      <c r="I24" s="45">
        <f aca="true" t="shared" si="3" ref="I24:O24">IF(ROUND(ROUND($C$3*I8,-2)*$D$3,-2)&lt;4700,4700,ROUND(ROUND($C$3*I8,-2)*$D$3,-2))</f>
        <v>15900</v>
      </c>
      <c r="J24" s="45">
        <f t="shared" si="3"/>
        <v>18000</v>
      </c>
      <c r="K24" s="45">
        <f t="shared" si="3"/>
        <v>22400</v>
      </c>
      <c r="L24" s="45">
        <f t="shared" si="3"/>
        <v>27300</v>
      </c>
      <c r="M24" s="45">
        <f t="shared" si="3"/>
        <v>29900</v>
      </c>
      <c r="N24" s="45">
        <f t="shared" si="3"/>
        <v>31100</v>
      </c>
      <c r="O24" s="47">
        <f t="shared" si="3"/>
        <v>31400</v>
      </c>
    </row>
    <row r="25" spans="2:15" s="33" customFormat="1" ht="36" customHeight="1" thickBot="1">
      <c r="B25" s="37">
        <f>B9</f>
        <v>96.6</v>
      </c>
      <c r="C25" s="39">
        <f>C9</f>
        <v>87.5</v>
      </c>
      <c r="D25" s="39">
        <f>D9</f>
        <v>55.1</v>
      </c>
      <c r="E25" s="38">
        <f>E9</f>
        <v>21.7</v>
      </c>
      <c r="F25" s="74" t="s">
        <v>17</v>
      </c>
      <c r="G25" s="51">
        <f>IF(ROUND(ROUND($C$3*G9,-2)*$D$3,-2)&lt;4700,4700,ROUND(ROUND($C$3*G9,-2)*$D$3,-2))</f>
        <v>4700</v>
      </c>
      <c r="H25" s="45">
        <f>IF(ROUND(ROUND($C$3*H9,-2)*$D$3,-2)&lt;4700,4700,ROUND(ROUND($C$3*H9,-2)*$D$3,-2))</f>
        <v>6200</v>
      </c>
      <c r="I25" s="45">
        <f aca="true" t="shared" si="4" ref="I25:O25">IF(ROUND(ROUND($C$3*I9,-2)*$D$3,-2)&lt;4700,4700,ROUND(ROUND($C$3*I9,-2)*$D$3,-2))</f>
        <v>14000</v>
      </c>
      <c r="J25" s="45">
        <f t="shared" si="4"/>
        <v>16000</v>
      </c>
      <c r="K25" s="45">
        <f t="shared" si="4"/>
        <v>20500</v>
      </c>
      <c r="L25" s="45">
        <f t="shared" si="4"/>
        <v>25300</v>
      </c>
      <c r="M25" s="45">
        <f t="shared" si="4"/>
        <v>27900</v>
      </c>
      <c r="N25" s="45">
        <f t="shared" si="4"/>
        <v>29100</v>
      </c>
      <c r="O25" s="47">
        <f t="shared" si="4"/>
        <v>29400</v>
      </c>
    </row>
    <row r="26" spans="2:15" s="33" customFormat="1" ht="36" customHeight="1" thickBot="1">
      <c r="B26" s="37">
        <f>B10</f>
        <v>129.3</v>
      </c>
      <c r="C26" s="39">
        <f>C10</f>
        <v>120.2</v>
      </c>
      <c r="D26" s="39">
        <f>D10</f>
        <v>87.8</v>
      </c>
      <c r="E26" s="39">
        <f>E10</f>
        <v>54.4</v>
      </c>
      <c r="F26" s="38">
        <f>F10</f>
        <v>32.7</v>
      </c>
      <c r="G26" s="74" t="s">
        <v>32</v>
      </c>
      <c r="H26" s="51">
        <f>IF(ROUND(ROUND($C$3*H10,-2)*$D$3,-2)&lt;4700,4700,ROUND(ROUND($C$3*H10,-2)*$D$3,-2))</f>
        <v>4700</v>
      </c>
      <c r="I26" s="45">
        <f>IF(ROUND(ROUND($C$3*I10,-2)*$D$3,-2)&lt;4700,4700,ROUND(ROUND($C$3*I10,-2)*$D$3,-2))</f>
        <v>11100</v>
      </c>
      <c r="J26" s="45">
        <f aca="true" t="shared" si="5" ref="J26:O26">IF(ROUND(ROUND($C$3*J10,-2)*$D$3,-2)&lt;4700,4700,ROUND(ROUND($C$3*J10,-2)*$D$3,-2))</f>
        <v>13200</v>
      </c>
      <c r="K26" s="45">
        <f t="shared" si="5"/>
        <v>17500</v>
      </c>
      <c r="L26" s="45">
        <f t="shared" si="5"/>
        <v>22500</v>
      </c>
      <c r="M26" s="45">
        <f t="shared" si="5"/>
        <v>25000</v>
      </c>
      <c r="N26" s="45">
        <f t="shared" si="5"/>
        <v>26200</v>
      </c>
      <c r="O26" s="47">
        <f t="shared" si="5"/>
        <v>26500</v>
      </c>
    </row>
    <row r="27" spans="2:15" s="33" customFormat="1" ht="36" customHeight="1" thickBot="1">
      <c r="B27" s="37">
        <f aca="true" t="shared" si="6" ref="B27:G27">B11</f>
        <v>166.3</v>
      </c>
      <c r="C27" s="39">
        <f t="shared" si="6"/>
        <v>157.2</v>
      </c>
      <c r="D27" s="39">
        <f t="shared" si="6"/>
        <v>124.8</v>
      </c>
      <c r="E27" s="39">
        <f t="shared" si="6"/>
        <v>91.4</v>
      </c>
      <c r="F27" s="39">
        <f t="shared" si="6"/>
        <v>69.7</v>
      </c>
      <c r="G27" s="38">
        <f t="shared" si="6"/>
        <v>37</v>
      </c>
      <c r="H27" s="74" t="s">
        <v>34</v>
      </c>
      <c r="I27" s="107">
        <f aca="true" t="shared" si="7" ref="I27:O27">IF(ROUND(ROUND($C$3*I11,-2)*$D$3,-2)&lt;4700,4700,ROUND(ROUND($C$3*I11,-2)*$D$3,-2))</f>
        <v>7800</v>
      </c>
      <c r="J27" s="45">
        <f t="shared" si="7"/>
        <v>9800</v>
      </c>
      <c r="K27" s="45">
        <f t="shared" si="7"/>
        <v>14300</v>
      </c>
      <c r="L27" s="45">
        <f t="shared" si="7"/>
        <v>19200</v>
      </c>
      <c r="M27" s="45">
        <f t="shared" si="7"/>
        <v>21700</v>
      </c>
      <c r="N27" s="45">
        <f t="shared" si="7"/>
        <v>22900</v>
      </c>
      <c r="O27" s="47">
        <f t="shared" si="7"/>
        <v>23200</v>
      </c>
    </row>
    <row r="28" spans="2:15" s="33" customFormat="1" ht="36" customHeight="1" thickBot="1">
      <c r="B28" s="37">
        <f aca="true" t="shared" si="8" ref="B28:H28">B12</f>
        <v>253.8</v>
      </c>
      <c r="C28" s="39">
        <f t="shared" si="8"/>
        <v>244.7</v>
      </c>
      <c r="D28" s="39">
        <f t="shared" si="8"/>
        <v>212.3</v>
      </c>
      <c r="E28" s="39">
        <f t="shared" si="8"/>
        <v>178.9</v>
      </c>
      <c r="F28" s="39">
        <f t="shared" si="8"/>
        <v>157.2</v>
      </c>
      <c r="G28" s="39">
        <f t="shared" si="8"/>
        <v>124.5</v>
      </c>
      <c r="H28" s="38">
        <f t="shared" si="8"/>
        <v>87.5</v>
      </c>
      <c r="I28" s="74" t="s">
        <v>36</v>
      </c>
      <c r="J28" s="51">
        <f aca="true" t="shared" si="9" ref="J28:O28">IF(ROUND(ROUND($C$3*J12,-2)*$D$3,-2)&lt;4700,4700,ROUND(ROUND($C$3*J12,-2)*$D$3,-2))</f>
        <v>4700</v>
      </c>
      <c r="K28" s="45">
        <f t="shared" si="9"/>
        <v>6400</v>
      </c>
      <c r="L28" s="45">
        <f t="shared" si="9"/>
        <v>11400</v>
      </c>
      <c r="M28" s="45">
        <f t="shared" si="9"/>
        <v>14000</v>
      </c>
      <c r="N28" s="45">
        <f t="shared" si="9"/>
        <v>15100</v>
      </c>
      <c r="O28" s="47">
        <f t="shared" si="9"/>
        <v>15400</v>
      </c>
    </row>
    <row r="29" spans="2:15" s="33" customFormat="1" ht="36" customHeight="1" thickBot="1">
      <c r="B29" s="37">
        <f aca="true" t="shared" si="10" ref="B29:I29">B13</f>
        <v>276.7</v>
      </c>
      <c r="C29" s="39">
        <f t="shared" si="10"/>
        <v>267.6</v>
      </c>
      <c r="D29" s="39">
        <f t="shared" si="10"/>
        <v>235.2</v>
      </c>
      <c r="E29" s="39">
        <f t="shared" si="10"/>
        <v>201.8</v>
      </c>
      <c r="F29" s="39">
        <f t="shared" si="10"/>
        <v>180.1</v>
      </c>
      <c r="G29" s="39">
        <f t="shared" si="10"/>
        <v>147.4</v>
      </c>
      <c r="H29" s="39">
        <f t="shared" si="10"/>
        <v>110.4</v>
      </c>
      <c r="I29" s="38">
        <f t="shared" si="10"/>
        <v>22.89999999999995</v>
      </c>
      <c r="J29" s="74" t="s">
        <v>37</v>
      </c>
      <c r="K29" s="51">
        <f>IF(ROUND(ROUND($C$3*K13,-2)*$D$3,-2)&lt;4700,4700,ROUND(ROUND($C$3*K13,-2)*$D$3,-2))</f>
        <v>4700</v>
      </c>
      <c r="L29" s="45">
        <f>IF(ROUND(ROUND($C$3*L13,-2)*$D$3,-2)&lt;4700,4700,ROUND(ROUND($C$3*L13,-2)*$D$3,-2))</f>
        <v>9300</v>
      </c>
      <c r="M29" s="45">
        <f>IF(ROUND(ROUND($C$3*M13,-2)*$D$3,-2)&lt;4700,4700,ROUND(ROUND($C$3*M13,-2)*$D$3,-2))</f>
        <v>11900</v>
      </c>
      <c r="N29" s="45">
        <f>IF(ROUND(ROUND($C$3*N13,-2)*$D$3,-2)&lt;4700,4700,ROUND(ROUND($C$3*N13,-2)*$D$3,-2))</f>
        <v>13100</v>
      </c>
      <c r="O29" s="47">
        <f>IF(ROUND(ROUND($C$3*O13,-2)*$D$3,-2)&lt;4700,4700,ROUND(ROUND($C$3*O13,-2)*$D$3,-2))</f>
        <v>13400</v>
      </c>
    </row>
    <row r="30" spans="2:15" s="33" customFormat="1" ht="36" customHeight="1" thickBot="1">
      <c r="B30" s="37">
        <f aca="true" t="shared" si="11" ref="B30:J30">B14</f>
        <v>326.3</v>
      </c>
      <c r="C30" s="39">
        <f t="shared" si="11"/>
        <v>317.2</v>
      </c>
      <c r="D30" s="39">
        <f t="shared" si="11"/>
        <v>284.8</v>
      </c>
      <c r="E30" s="39">
        <f t="shared" si="11"/>
        <v>251.4</v>
      </c>
      <c r="F30" s="39">
        <f t="shared" si="11"/>
        <v>229.7</v>
      </c>
      <c r="G30" s="39">
        <f t="shared" si="11"/>
        <v>197</v>
      </c>
      <c r="H30" s="39">
        <f t="shared" si="11"/>
        <v>160</v>
      </c>
      <c r="I30" s="39">
        <f t="shared" si="11"/>
        <v>72.5</v>
      </c>
      <c r="J30" s="38">
        <f t="shared" si="11"/>
        <v>49.60000000000005</v>
      </c>
      <c r="K30" s="74" t="s">
        <v>40</v>
      </c>
      <c r="L30" s="107">
        <f>IF(ROUND(ROUND($C$3*L14,-2)*$D$3,-2)&lt;4700,4700,ROUND(ROUND($C$3*L14,-2)*$D$3,-2))</f>
        <v>5000</v>
      </c>
      <c r="M30" s="45">
        <f>IF(ROUND(ROUND($C$3*M14,-2)*$D$3,-2)&lt;4700,4700,ROUND(ROUND($C$3*M14,-2)*$D$3,-2))</f>
        <v>7400</v>
      </c>
      <c r="N30" s="45">
        <f>IF(ROUND(ROUND($C$3*N14,-2)*$D$3,-2)&lt;4700,4700,ROUND(ROUND($C$3*N14,-2)*$D$3,-2))</f>
        <v>8600</v>
      </c>
      <c r="O30" s="47">
        <f>IF(ROUND(ROUND($C$3*O14,-2)*$D$3,-2)&lt;4700,4700,ROUND(ROUND($C$3*O14,-2)*$D$3,-2))</f>
        <v>9000</v>
      </c>
    </row>
    <row r="31" spans="2:15" s="33" customFormat="1" ht="36" customHeight="1" thickBot="1">
      <c r="B31" s="37">
        <f aca="true" t="shared" si="12" ref="B31:K31">B15</f>
        <v>381.6</v>
      </c>
      <c r="C31" s="39">
        <f t="shared" si="12"/>
        <v>372.5</v>
      </c>
      <c r="D31" s="39">
        <f t="shared" si="12"/>
        <v>340.1</v>
      </c>
      <c r="E31" s="39">
        <f t="shared" si="12"/>
        <v>306.7</v>
      </c>
      <c r="F31" s="39">
        <f t="shared" si="12"/>
        <v>285</v>
      </c>
      <c r="G31" s="39">
        <f t="shared" si="12"/>
        <v>252.3</v>
      </c>
      <c r="H31" s="39">
        <f t="shared" si="12"/>
        <v>215.3</v>
      </c>
      <c r="I31" s="39">
        <f t="shared" si="12"/>
        <v>127.8</v>
      </c>
      <c r="J31" s="39">
        <f t="shared" si="12"/>
        <v>104.9</v>
      </c>
      <c r="K31" s="38">
        <f t="shared" si="12"/>
        <v>55.3</v>
      </c>
      <c r="L31" s="74" t="s">
        <v>42</v>
      </c>
      <c r="M31" s="51">
        <f aca="true" t="shared" si="13" ref="M31:O32">IF(ROUND(ROUND($C$3*M15,-2)*$D$3,-2)&lt;4700,4700,ROUND(ROUND($C$3*M15,-2)*$D$3,-2))</f>
        <v>4700</v>
      </c>
      <c r="N31" s="52">
        <f t="shared" si="13"/>
        <v>4700</v>
      </c>
      <c r="O31" s="91">
        <f t="shared" si="13"/>
        <v>4700</v>
      </c>
    </row>
    <row r="32" spans="2:15" s="33" customFormat="1" ht="36" customHeight="1" thickBot="1">
      <c r="B32" s="37">
        <f aca="true" t="shared" si="14" ref="B32:L32">B16</f>
        <v>410.2</v>
      </c>
      <c r="C32" s="39">
        <f t="shared" si="14"/>
        <v>401.1</v>
      </c>
      <c r="D32" s="39">
        <f t="shared" si="14"/>
        <v>368.7</v>
      </c>
      <c r="E32" s="39">
        <f t="shared" si="14"/>
        <v>335.3</v>
      </c>
      <c r="F32" s="39">
        <f t="shared" si="14"/>
        <v>313.6</v>
      </c>
      <c r="G32" s="39">
        <f t="shared" si="14"/>
        <v>280.9</v>
      </c>
      <c r="H32" s="39">
        <f t="shared" si="14"/>
        <v>243.9</v>
      </c>
      <c r="I32" s="39">
        <f t="shared" si="14"/>
        <v>156.4</v>
      </c>
      <c r="J32" s="39">
        <f t="shared" si="14"/>
        <v>133.5</v>
      </c>
      <c r="K32" s="39">
        <f t="shared" si="14"/>
        <v>83.9</v>
      </c>
      <c r="L32" s="38">
        <f t="shared" si="14"/>
        <v>28.6</v>
      </c>
      <c r="M32" s="74" t="s">
        <v>59</v>
      </c>
      <c r="N32" s="51">
        <f t="shared" si="13"/>
        <v>4700</v>
      </c>
      <c r="O32" s="91">
        <f>IF(ROUND(ROUND($C$3*O16,-2)*$D$3,-2)&lt;4700,4700,ROUND(ROUND($C$3*O16,-2)*$D$3,-2))</f>
        <v>4700</v>
      </c>
    </row>
    <row r="33" spans="2:15" s="33" customFormat="1" ht="36" customHeight="1" thickBot="1">
      <c r="B33" s="37">
        <f aca="true" t="shared" si="15" ref="B33:M33">B17</f>
        <v>423.5</v>
      </c>
      <c r="C33" s="39">
        <f t="shared" si="15"/>
        <v>414.4</v>
      </c>
      <c r="D33" s="39">
        <f t="shared" si="15"/>
        <v>382</v>
      </c>
      <c r="E33" s="39">
        <f t="shared" si="15"/>
        <v>348.6</v>
      </c>
      <c r="F33" s="39">
        <f t="shared" si="15"/>
        <v>326.9</v>
      </c>
      <c r="G33" s="39">
        <f t="shared" si="15"/>
        <v>294.2</v>
      </c>
      <c r="H33" s="39">
        <f t="shared" si="15"/>
        <v>257.2</v>
      </c>
      <c r="I33" s="39">
        <f t="shared" si="15"/>
        <v>169.7</v>
      </c>
      <c r="J33" s="39">
        <f t="shared" si="15"/>
        <v>146.8</v>
      </c>
      <c r="K33" s="39">
        <f t="shared" si="15"/>
        <v>97.2</v>
      </c>
      <c r="L33" s="39">
        <f t="shared" si="15"/>
        <v>41.9</v>
      </c>
      <c r="M33" s="38">
        <f t="shared" si="15"/>
        <v>13.3</v>
      </c>
      <c r="N33" s="74" t="s">
        <v>60</v>
      </c>
      <c r="O33" s="53">
        <f>IF(ROUND(ROUND($C$3*O17,-2)*$D$3,-2)&lt;4700,4700,ROUND(ROUND($C$3*O17,-2)*$D$3,-2))</f>
        <v>4700</v>
      </c>
    </row>
    <row r="34" spans="2:15" s="33" customFormat="1" ht="36" customHeight="1" thickBot="1">
      <c r="B34" s="40">
        <f aca="true" t="shared" si="16" ref="B34:N34">B18</f>
        <v>427</v>
      </c>
      <c r="C34" s="41">
        <f t="shared" si="16"/>
        <v>417.9</v>
      </c>
      <c r="D34" s="41">
        <f t="shared" si="16"/>
        <v>385.5</v>
      </c>
      <c r="E34" s="41">
        <f t="shared" si="16"/>
        <v>352.1</v>
      </c>
      <c r="F34" s="41">
        <f t="shared" si="16"/>
        <v>330.4</v>
      </c>
      <c r="G34" s="41">
        <f t="shared" si="16"/>
        <v>297.7</v>
      </c>
      <c r="H34" s="41">
        <f t="shared" si="16"/>
        <v>260.7</v>
      </c>
      <c r="I34" s="41">
        <f t="shared" si="16"/>
        <v>173.2</v>
      </c>
      <c r="J34" s="41">
        <f t="shared" si="16"/>
        <v>150.3</v>
      </c>
      <c r="K34" s="41">
        <f t="shared" si="16"/>
        <v>100.7</v>
      </c>
      <c r="L34" s="41">
        <f t="shared" si="16"/>
        <v>45.4</v>
      </c>
      <c r="M34" s="41">
        <f t="shared" si="16"/>
        <v>16.8</v>
      </c>
      <c r="N34" s="42">
        <f t="shared" si="16"/>
        <v>3.5</v>
      </c>
      <c r="O34" s="74" t="s">
        <v>61</v>
      </c>
    </row>
  </sheetData>
  <mergeCells count="4">
    <mergeCell ref="M20:O20"/>
    <mergeCell ref="A21:A24"/>
    <mergeCell ref="B19:I19"/>
    <mergeCell ref="B4:K4"/>
  </mergeCells>
  <printOptions/>
  <pageMargins left="0.3937007874015748" right="0.2362204724409449" top="0.7874015748031497" bottom="1.3779527559055118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N32"/>
  <sheetViews>
    <sheetView zoomScale="70" zoomScaleNormal="70" workbookViewId="0" topLeftCell="A18">
      <selection activeCell="H31" sqref="H31"/>
    </sheetView>
  </sheetViews>
  <sheetFormatPr defaultColWidth="8.88671875" defaultRowHeight="30" customHeight="1"/>
  <cols>
    <col min="1" max="1" width="6.3359375" style="72" bestFit="1" customWidth="1"/>
    <col min="2" max="16384" width="10.88671875" style="72" customWidth="1"/>
  </cols>
  <sheetData>
    <row r="1" ht="30" customHeight="1" hidden="1"/>
    <row r="2" spans="3:7" s="26" customFormat="1" ht="30.75" customHeight="1" hidden="1">
      <c r="C2" s="84" t="s">
        <v>99</v>
      </c>
      <c r="D2" s="84" t="s">
        <v>100</v>
      </c>
      <c r="E2" s="84" t="s">
        <v>101</v>
      </c>
      <c r="G2" s="21"/>
    </row>
    <row r="3" spans="3:5" s="25" customFormat="1" ht="28.5" customHeight="1" hidden="1">
      <c r="C3" s="85">
        <v>89.95</v>
      </c>
      <c r="D3" s="85">
        <v>0.99</v>
      </c>
      <c r="E3" s="86">
        <v>1.035</v>
      </c>
    </row>
    <row r="4" ht="30" customHeight="1" hidden="1"/>
    <row r="5" spans="2:14" ht="30" customHeight="1" hidden="1">
      <c r="B5" s="106" t="s">
        <v>11</v>
      </c>
      <c r="C5" s="106">
        <v>9.1</v>
      </c>
      <c r="D5" s="106">
        <v>41.5</v>
      </c>
      <c r="E5" s="106">
        <v>74.9</v>
      </c>
      <c r="F5" s="106">
        <v>96.6</v>
      </c>
      <c r="G5" s="106">
        <v>166.3</v>
      </c>
      <c r="H5" s="106">
        <v>253.8</v>
      </c>
      <c r="I5" s="106">
        <v>276.7</v>
      </c>
      <c r="J5" s="106">
        <v>326.3</v>
      </c>
      <c r="K5" s="106">
        <v>362.4</v>
      </c>
      <c r="L5" s="106">
        <v>404.7</v>
      </c>
      <c r="M5" s="106">
        <v>414</v>
      </c>
      <c r="N5" s="106">
        <v>430.2</v>
      </c>
    </row>
    <row r="6" spans="2:14" ht="30" customHeight="1" hidden="1">
      <c r="B6" s="106">
        <v>9.1</v>
      </c>
      <c r="C6" s="106" t="s">
        <v>13</v>
      </c>
      <c r="D6" s="106">
        <v>32.4</v>
      </c>
      <c r="E6" s="106">
        <v>65.8</v>
      </c>
      <c r="F6" s="106">
        <v>87.5</v>
      </c>
      <c r="G6" s="106">
        <v>157.2</v>
      </c>
      <c r="H6" s="106">
        <v>244.7</v>
      </c>
      <c r="I6" s="106">
        <v>267.6</v>
      </c>
      <c r="J6" s="106">
        <v>317.2</v>
      </c>
      <c r="K6" s="106">
        <v>353.3</v>
      </c>
      <c r="L6" s="106">
        <v>395.6</v>
      </c>
      <c r="M6" s="106">
        <v>404.9</v>
      </c>
      <c r="N6" s="106">
        <v>421.1</v>
      </c>
    </row>
    <row r="7" spans="2:14" ht="30" customHeight="1" hidden="1">
      <c r="B7" s="106">
        <v>41.5</v>
      </c>
      <c r="C7" s="106">
        <v>32.4</v>
      </c>
      <c r="D7" s="106" t="s">
        <v>15</v>
      </c>
      <c r="E7" s="106">
        <v>33.4</v>
      </c>
      <c r="F7" s="106">
        <v>55.1</v>
      </c>
      <c r="G7" s="106">
        <v>124.8</v>
      </c>
      <c r="H7" s="106">
        <v>212.3</v>
      </c>
      <c r="I7" s="106">
        <v>235.2</v>
      </c>
      <c r="J7" s="106">
        <v>284.8</v>
      </c>
      <c r="K7" s="106">
        <v>320.9</v>
      </c>
      <c r="L7" s="106">
        <v>363.2</v>
      </c>
      <c r="M7" s="106">
        <v>372.5</v>
      </c>
      <c r="N7" s="106">
        <v>388.7</v>
      </c>
    </row>
    <row r="8" spans="2:14" ht="30" customHeight="1" hidden="1">
      <c r="B8" s="106">
        <v>74.9</v>
      </c>
      <c r="C8" s="106">
        <v>65.8</v>
      </c>
      <c r="D8" s="106">
        <v>33.4</v>
      </c>
      <c r="E8" s="106" t="s">
        <v>16</v>
      </c>
      <c r="F8" s="106">
        <v>21.7</v>
      </c>
      <c r="G8" s="106">
        <v>91.4</v>
      </c>
      <c r="H8" s="106">
        <v>178.9</v>
      </c>
      <c r="I8" s="106">
        <v>201.8</v>
      </c>
      <c r="J8" s="106">
        <v>251.4</v>
      </c>
      <c r="K8" s="106">
        <v>287.5</v>
      </c>
      <c r="L8" s="106">
        <v>329.8</v>
      </c>
      <c r="M8" s="106">
        <v>339.1</v>
      </c>
      <c r="N8" s="106">
        <v>355.3</v>
      </c>
    </row>
    <row r="9" spans="2:14" ht="30" customHeight="1" hidden="1">
      <c r="B9" s="106">
        <v>96.6</v>
      </c>
      <c r="C9" s="106">
        <v>87.5</v>
      </c>
      <c r="D9" s="106">
        <v>55.1</v>
      </c>
      <c r="E9" s="106">
        <v>21.7</v>
      </c>
      <c r="F9" s="106" t="s">
        <v>17</v>
      </c>
      <c r="G9" s="106">
        <v>69.7</v>
      </c>
      <c r="H9" s="106">
        <v>157.2</v>
      </c>
      <c r="I9" s="106">
        <v>180.1</v>
      </c>
      <c r="J9" s="106">
        <v>229.7</v>
      </c>
      <c r="K9" s="106">
        <v>265.8</v>
      </c>
      <c r="L9" s="106">
        <v>308.1</v>
      </c>
      <c r="M9" s="106">
        <v>317.4</v>
      </c>
      <c r="N9" s="106">
        <v>333.6</v>
      </c>
    </row>
    <row r="10" spans="2:14" ht="30" customHeight="1" hidden="1">
      <c r="B10" s="106">
        <v>166.3</v>
      </c>
      <c r="C10" s="106">
        <v>157.2</v>
      </c>
      <c r="D10" s="106">
        <v>124.8</v>
      </c>
      <c r="E10" s="106">
        <v>91.4</v>
      </c>
      <c r="F10" s="106">
        <v>69.7</v>
      </c>
      <c r="G10" s="106" t="s">
        <v>34</v>
      </c>
      <c r="H10" s="106">
        <v>87.5</v>
      </c>
      <c r="I10" s="106">
        <v>110.4</v>
      </c>
      <c r="J10" s="106">
        <v>160</v>
      </c>
      <c r="K10" s="106">
        <v>196.1</v>
      </c>
      <c r="L10" s="106">
        <v>238.4</v>
      </c>
      <c r="M10" s="106">
        <v>247.7</v>
      </c>
      <c r="N10" s="106">
        <v>263.9</v>
      </c>
    </row>
    <row r="11" spans="2:14" ht="30" customHeight="1" hidden="1">
      <c r="B11" s="106">
        <v>253.8</v>
      </c>
      <c r="C11" s="106">
        <v>244.7</v>
      </c>
      <c r="D11" s="106">
        <v>212.3</v>
      </c>
      <c r="E11" s="106">
        <v>178.9</v>
      </c>
      <c r="F11" s="106">
        <v>157.2</v>
      </c>
      <c r="G11" s="106">
        <v>87.5</v>
      </c>
      <c r="H11" s="106" t="s">
        <v>36</v>
      </c>
      <c r="I11" s="106">
        <v>22.89999999999995</v>
      </c>
      <c r="J11" s="106">
        <v>72.5</v>
      </c>
      <c r="K11" s="106">
        <v>108.6</v>
      </c>
      <c r="L11" s="106">
        <v>150.9</v>
      </c>
      <c r="M11" s="106">
        <v>160.2</v>
      </c>
      <c r="N11" s="106">
        <v>176.4</v>
      </c>
    </row>
    <row r="12" spans="2:14" ht="30" customHeight="1" hidden="1">
      <c r="B12" s="106">
        <v>276.7</v>
      </c>
      <c r="C12" s="106">
        <v>267.6</v>
      </c>
      <c r="D12" s="106">
        <v>235.2</v>
      </c>
      <c r="E12" s="106">
        <v>201.8</v>
      </c>
      <c r="F12" s="106">
        <v>180.1</v>
      </c>
      <c r="G12" s="106">
        <v>110.4</v>
      </c>
      <c r="H12" s="106">
        <v>22.89999999999995</v>
      </c>
      <c r="I12" s="106" t="s">
        <v>37</v>
      </c>
      <c r="J12" s="106">
        <v>49.60000000000005</v>
      </c>
      <c r="K12" s="106">
        <v>85.7</v>
      </c>
      <c r="L12" s="106">
        <v>128</v>
      </c>
      <c r="M12" s="106">
        <v>137.3</v>
      </c>
      <c r="N12" s="106">
        <v>153.5</v>
      </c>
    </row>
    <row r="13" spans="2:14" ht="30" customHeight="1" hidden="1">
      <c r="B13" s="106">
        <v>326.3</v>
      </c>
      <c r="C13" s="106">
        <v>317.2</v>
      </c>
      <c r="D13" s="106">
        <v>284.8</v>
      </c>
      <c r="E13" s="106">
        <v>251.4</v>
      </c>
      <c r="F13" s="106">
        <v>229.7</v>
      </c>
      <c r="G13" s="106">
        <v>160</v>
      </c>
      <c r="H13" s="106">
        <v>72.5</v>
      </c>
      <c r="I13" s="106">
        <v>49.60000000000005</v>
      </c>
      <c r="J13" s="106" t="s">
        <v>40</v>
      </c>
      <c r="K13" s="106">
        <v>36.09999999999994</v>
      </c>
      <c r="L13" s="106">
        <v>78.39999999999995</v>
      </c>
      <c r="M13" s="106">
        <v>87.7</v>
      </c>
      <c r="N13" s="106">
        <v>103.9</v>
      </c>
    </row>
    <row r="14" spans="2:14" ht="30" customHeight="1" hidden="1">
      <c r="B14" s="106">
        <v>362.4</v>
      </c>
      <c r="C14" s="106">
        <v>353.3</v>
      </c>
      <c r="D14" s="106">
        <v>320.9</v>
      </c>
      <c r="E14" s="106">
        <v>287.5</v>
      </c>
      <c r="F14" s="106">
        <v>265.8</v>
      </c>
      <c r="G14" s="106">
        <v>196.1</v>
      </c>
      <c r="H14" s="106">
        <v>108.6</v>
      </c>
      <c r="I14" s="106">
        <v>85.7</v>
      </c>
      <c r="J14" s="106">
        <v>36.09999999999994</v>
      </c>
      <c r="K14" s="106" t="s">
        <v>52</v>
      </c>
      <c r="L14" s="106">
        <v>42.3</v>
      </c>
      <c r="M14" s="106">
        <v>51.6</v>
      </c>
      <c r="N14" s="106">
        <v>67.8</v>
      </c>
    </row>
    <row r="15" spans="2:14" ht="30" customHeight="1" hidden="1">
      <c r="B15" s="106">
        <v>404.7</v>
      </c>
      <c r="C15" s="106">
        <v>395.6</v>
      </c>
      <c r="D15" s="106">
        <v>363.2</v>
      </c>
      <c r="E15" s="106">
        <v>329.8</v>
      </c>
      <c r="F15" s="106">
        <v>308.1</v>
      </c>
      <c r="G15" s="106">
        <v>238.4</v>
      </c>
      <c r="H15" s="106">
        <v>150.9</v>
      </c>
      <c r="I15" s="106">
        <v>128</v>
      </c>
      <c r="J15" s="106">
        <v>78.39999999999995</v>
      </c>
      <c r="K15" s="106">
        <v>42.3</v>
      </c>
      <c r="L15" s="106" t="s">
        <v>53</v>
      </c>
      <c r="M15" s="106">
        <v>9.300000000000011</v>
      </c>
      <c r="N15" s="106">
        <v>25.5</v>
      </c>
    </row>
    <row r="16" spans="2:14" ht="30" customHeight="1" hidden="1">
      <c r="B16" s="106">
        <v>414</v>
      </c>
      <c r="C16" s="106">
        <v>404.9</v>
      </c>
      <c r="D16" s="106">
        <v>372.5</v>
      </c>
      <c r="E16" s="106">
        <v>339.1</v>
      </c>
      <c r="F16" s="106">
        <v>317.4</v>
      </c>
      <c r="G16" s="106">
        <v>247.7</v>
      </c>
      <c r="H16" s="106">
        <v>160.2</v>
      </c>
      <c r="I16" s="106">
        <v>137.3</v>
      </c>
      <c r="J16" s="106">
        <v>87.7</v>
      </c>
      <c r="K16" s="106">
        <v>51.6</v>
      </c>
      <c r="L16" s="106">
        <v>9.300000000000011</v>
      </c>
      <c r="M16" s="106" t="s">
        <v>62</v>
      </c>
      <c r="N16" s="106">
        <v>16.2</v>
      </c>
    </row>
    <row r="17" spans="2:14" ht="30" customHeight="1" hidden="1">
      <c r="B17" s="106">
        <v>430.2</v>
      </c>
      <c r="C17" s="106">
        <v>421.1</v>
      </c>
      <c r="D17" s="106">
        <v>388.7</v>
      </c>
      <c r="E17" s="106">
        <v>355.3</v>
      </c>
      <c r="F17" s="106">
        <v>333.6</v>
      </c>
      <c r="G17" s="106">
        <v>263.9</v>
      </c>
      <c r="H17" s="106">
        <v>176.4</v>
      </c>
      <c r="I17" s="106">
        <v>153.5</v>
      </c>
      <c r="J17" s="106">
        <v>103.9</v>
      </c>
      <c r="K17" s="106">
        <v>67.8</v>
      </c>
      <c r="L17" s="106">
        <v>25.5</v>
      </c>
      <c r="M17" s="106">
        <v>16.2</v>
      </c>
      <c r="N17" s="106" t="s">
        <v>63</v>
      </c>
    </row>
    <row r="18" spans="2:14" ht="25.5" customHeight="1">
      <c r="B18" s="157" t="s">
        <v>138</v>
      </c>
      <c r="C18" s="157"/>
      <c r="D18" s="157"/>
      <c r="E18" s="157"/>
      <c r="F18" s="157"/>
      <c r="G18" s="157"/>
      <c r="H18" s="157"/>
      <c r="I18" s="157"/>
      <c r="J18" s="108"/>
      <c r="K18" s="108"/>
      <c r="L18" s="108"/>
      <c r="M18" s="108"/>
      <c r="N18" s="108"/>
    </row>
    <row r="19" spans="12:14" s="33" customFormat="1" ht="30" customHeight="1" thickBot="1">
      <c r="L19" s="159" t="s">
        <v>10</v>
      </c>
      <c r="M19" s="159"/>
      <c r="N19" s="159"/>
    </row>
    <row r="20" spans="1:14" s="33" customFormat="1" ht="36" customHeight="1" thickBot="1">
      <c r="A20" s="163" t="s">
        <v>91</v>
      </c>
      <c r="B20" s="74" t="s">
        <v>11</v>
      </c>
      <c r="C20" s="49">
        <f>IF(ROUND(ROUND($C$3*C5,-2)*$E$3,-2)&lt;4700,4700,ROUND(ROUND($C$3*C5,-2)*$E$3,-2))</f>
        <v>4700</v>
      </c>
      <c r="D20" s="50">
        <f aca="true" t="shared" si="0" ref="D20:N20">IF(ROUND(ROUND($C$3*D5,-2)*$E$3,-2)&lt;4700,4700,ROUND(ROUND($C$3*D5,-2)*$E$3,-2))</f>
        <v>4700</v>
      </c>
      <c r="E20" s="43">
        <f t="shared" si="0"/>
        <v>6900</v>
      </c>
      <c r="F20" s="43">
        <f t="shared" si="0"/>
        <v>9000</v>
      </c>
      <c r="G20" s="43">
        <f t="shared" si="0"/>
        <v>15500</v>
      </c>
      <c r="H20" s="43">
        <f t="shared" si="0"/>
        <v>23600</v>
      </c>
      <c r="I20" s="43">
        <f t="shared" si="0"/>
        <v>25800</v>
      </c>
      <c r="J20" s="43">
        <f t="shared" si="0"/>
        <v>30400</v>
      </c>
      <c r="K20" s="43">
        <f t="shared" si="0"/>
        <v>33700</v>
      </c>
      <c r="L20" s="43">
        <f t="shared" si="0"/>
        <v>37700</v>
      </c>
      <c r="M20" s="43">
        <f t="shared" si="0"/>
        <v>38500</v>
      </c>
      <c r="N20" s="44">
        <f t="shared" si="0"/>
        <v>40100</v>
      </c>
    </row>
    <row r="21" spans="1:14" s="33" customFormat="1" ht="36" customHeight="1" thickBot="1">
      <c r="A21" s="163"/>
      <c r="B21" s="36">
        <f>B6</f>
        <v>9.1</v>
      </c>
      <c r="C21" s="74" t="s">
        <v>13</v>
      </c>
      <c r="D21" s="51">
        <f>IF(ROUND(ROUND($C$3*D6,-2)*$E$3,-2)&lt;4700,4700,ROUND(ROUND($C$3*D6,-2)*$E$3,-2))</f>
        <v>4700</v>
      </c>
      <c r="E21" s="45">
        <f>IF(ROUND(ROUND($C$3*E6,-2)*$E$3,-2)&lt;4700,4700,ROUND(ROUND($C$3*E6,-2)*$E$3,-2))</f>
        <v>6100</v>
      </c>
      <c r="F21" s="45">
        <f>IF(ROUND(ROUND($C$3*F6,-2)*$E$3,-2)&lt;4700,4700,ROUND(ROUND($C$3*F6,-2)*$E$3,-2))</f>
        <v>8200</v>
      </c>
      <c r="G21" s="45">
        <f aca="true" t="shared" si="1" ref="G21:N21">IF(ROUND(ROUND($C$3*G6,-2)*$E$3,-2)&lt;4700,4700,ROUND(ROUND($C$3*G6,-2)*$E$3,-2))</f>
        <v>14600</v>
      </c>
      <c r="H21" s="45">
        <f t="shared" si="1"/>
        <v>22800</v>
      </c>
      <c r="I21" s="45">
        <f t="shared" si="1"/>
        <v>24900</v>
      </c>
      <c r="J21" s="45">
        <f t="shared" si="1"/>
        <v>29500</v>
      </c>
      <c r="K21" s="45">
        <f t="shared" si="1"/>
        <v>32900</v>
      </c>
      <c r="L21" s="45">
        <f t="shared" si="1"/>
        <v>36800</v>
      </c>
      <c r="M21" s="45">
        <f t="shared" si="1"/>
        <v>37700</v>
      </c>
      <c r="N21" s="47">
        <f t="shared" si="1"/>
        <v>39200</v>
      </c>
    </row>
    <row r="22" spans="1:14" s="33" customFormat="1" ht="36" customHeight="1" thickBot="1">
      <c r="A22" s="163"/>
      <c r="B22" s="37">
        <f>B7</f>
        <v>41.5</v>
      </c>
      <c r="C22" s="38">
        <f>C7</f>
        <v>32.4</v>
      </c>
      <c r="D22" s="74" t="s">
        <v>15</v>
      </c>
      <c r="E22" s="51">
        <f>IF(ROUND(ROUND($C$3*E7,-2)*$E$3,-2)&lt;4700,4700,ROUND(ROUND($C$3*E7,-2)*$E$3,-2))</f>
        <v>4700</v>
      </c>
      <c r="F22" s="45">
        <f>IF(ROUND(ROUND($C$3*F7,-2)*$E$3,-2)&lt;4700,4700,ROUND(ROUND($C$3*F7,-2)*$E$3,-2))</f>
        <v>5200</v>
      </c>
      <c r="G22" s="45">
        <f aca="true" t="shared" si="2" ref="G22:N22">IF(ROUND(ROUND($C$3*G7,-2)*$E$3,-2)&lt;4700,4700,ROUND(ROUND($C$3*G7,-2)*$E$3,-2))</f>
        <v>11600</v>
      </c>
      <c r="H22" s="45">
        <f t="shared" si="2"/>
        <v>19800</v>
      </c>
      <c r="I22" s="45">
        <f t="shared" si="2"/>
        <v>21900</v>
      </c>
      <c r="J22" s="45">
        <f t="shared" si="2"/>
        <v>26500</v>
      </c>
      <c r="K22" s="45">
        <f t="shared" si="2"/>
        <v>29900</v>
      </c>
      <c r="L22" s="45">
        <f t="shared" si="2"/>
        <v>33800</v>
      </c>
      <c r="M22" s="45">
        <f t="shared" si="2"/>
        <v>34700</v>
      </c>
      <c r="N22" s="47">
        <f t="shared" si="2"/>
        <v>36200</v>
      </c>
    </row>
    <row r="23" spans="1:14" s="33" customFormat="1" ht="36" customHeight="1" thickBot="1">
      <c r="A23" s="163"/>
      <c r="B23" s="37">
        <f>B8</f>
        <v>74.9</v>
      </c>
      <c r="C23" s="39">
        <f>C8</f>
        <v>65.8</v>
      </c>
      <c r="D23" s="38">
        <f>D8</f>
        <v>33.4</v>
      </c>
      <c r="E23" s="74" t="s">
        <v>16</v>
      </c>
      <c r="F23" s="51">
        <f aca="true" t="shared" si="3" ref="F23:M24">IF(ROUND(ROUND($C$3*F8,-2)*$E$3,-2)&lt;4700,4700,ROUND(ROUND($C$3*F8,-2)*$E$3,-2))</f>
        <v>4700</v>
      </c>
      <c r="G23" s="45">
        <f t="shared" si="3"/>
        <v>8500</v>
      </c>
      <c r="H23" s="45">
        <f t="shared" si="3"/>
        <v>16700</v>
      </c>
      <c r="I23" s="45">
        <f t="shared" si="3"/>
        <v>18800</v>
      </c>
      <c r="J23" s="45">
        <f t="shared" si="3"/>
        <v>23400</v>
      </c>
      <c r="K23" s="45">
        <f t="shared" si="3"/>
        <v>26800</v>
      </c>
      <c r="L23" s="45">
        <f t="shared" si="3"/>
        <v>30700</v>
      </c>
      <c r="M23" s="45">
        <f t="shared" si="3"/>
        <v>31600</v>
      </c>
      <c r="N23" s="47">
        <f aca="true" t="shared" si="4" ref="N23:N31">IF(ROUND(ROUND($C$3*N8,-2)*$E$3,-2)&lt;4700,4700,ROUND(ROUND($C$3*N8,-2)*$E$3,-2))</f>
        <v>33100</v>
      </c>
    </row>
    <row r="24" spans="2:14" s="33" customFormat="1" ht="36" customHeight="1" thickBot="1">
      <c r="B24" s="37">
        <f>B9</f>
        <v>96.6</v>
      </c>
      <c r="C24" s="39">
        <f>C9</f>
        <v>87.5</v>
      </c>
      <c r="D24" s="39">
        <f>D9</f>
        <v>55.1</v>
      </c>
      <c r="E24" s="38">
        <f>E9</f>
        <v>21.7</v>
      </c>
      <c r="F24" s="74" t="s">
        <v>17</v>
      </c>
      <c r="G24" s="107">
        <f t="shared" si="3"/>
        <v>6500</v>
      </c>
      <c r="H24" s="45">
        <f aca="true" t="shared" si="5" ref="H24:M24">IF(ROUND(ROUND($C$3*H9,-2)*$E$3,-2)&lt;4700,4700,ROUND(ROUND($C$3*H9,-2)*$E$3,-2))</f>
        <v>14600</v>
      </c>
      <c r="I24" s="45">
        <f t="shared" si="5"/>
        <v>16800</v>
      </c>
      <c r="J24" s="45">
        <f t="shared" si="5"/>
        <v>21400</v>
      </c>
      <c r="K24" s="45">
        <f t="shared" si="5"/>
        <v>24700</v>
      </c>
      <c r="L24" s="45">
        <f t="shared" si="5"/>
        <v>28700</v>
      </c>
      <c r="M24" s="45">
        <f t="shared" si="5"/>
        <v>29600</v>
      </c>
      <c r="N24" s="47">
        <f t="shared" si="4"/>
        <v>31100</v>
      </c>
    </row>
    <row r="25" spans="2:14" s="33" customFormat="1" ht="36" customHeight="1" thickBot="1">
      <c r="B25" s="37">
        <f>B10</f>
        <v>166.3</v>
      </c>
      <c r="C25" s="39">
        <f>C10</f>
        <v>157.2</v>
      </c>
      <c r="D25" s="39">
        <f>D10</f>
        <v>124.8</v>
      </c>
      <c r="E25" s="39">
        <f>E10</f>
        <v>91.4</v>
      </c>
      <c r="F25" s="38">
        <f>F10</f>
        <v>69.7</v>
      </c>
      <c r="G25" s="74" t="s">
        <v>34</v>
      </c>
      <c r="H25" s="107">
        <f aca="true" t="shared" si="6" ref="H25:M25">IF(ROUND(ROUND($C$3*H10,-2)*$E$3,-2)&lt;4700,4700,ROUND(ROUND($C$3*H10,-2)*$E$3,-2))</f>
        <v>8200</v>
      </c>
      <c r="I25" s="45">
        <f t="shared" si="6"/>
        <v>10200</v>
      </c>
      <c r="J25" s="45">
        <f t="shared" si="6"/>
        <v>14900</v>
      </c>
      <c r="K25" s="45">
        <f t="shared" si="6"/>
        <v>18200</v>
      </c>
      <c r="L25" s="45">
        <f t="shared" si="6"/>
        <v>22100</v>
      </c>
      <c r="M25" s="45">
        <f t="shared" si="6"/>
        <v>23100</v>
      </c>
      <c r="N25" s="47">
        <f t="shared" si="4"/>
        <v>24500</v>
      </c>
    </row>
    <row r="26" spans="2:14" s="33" customFormat="1" ht="36" customHeight="1" thickBot="1">
      <c r="B26" s="37">
        <f aca="true" t="shared" si="7" ref="B26:G26">B11</f>
        <v>253.8</v>
      </c>
      <c r="C26" s="39">
        <f t="shared" si="7"/>
        <v>244.7</v>
      </c>
      <c r="D26" s="39">
        <f t="shared" si="7"/>
        <v>212.3</v>
      </c>
      <c r="E26" s="39">
        <f t="shared" si="7"/>
        <v>178.9</v>
      </c>
      <c r="F26" s="39">
        <f t="shared" si="7"/>
        <v>157.2</v>
      </c>
      <c r="G26" s="38">
        <f t="shared" si="7"/>
        <v>87.5</v>
      </c>
      <c r="H26" s="74" t="s">
        <v>36</v>
      </c>
      <c r="I26" s="51">
        <f aca="true" t="shared" si="8" ref="I26:M27">IF(ROUND(ROUND($C$3*I11,-2)*$E$3,-2)&lt;4700,4700,ROUND(ROUND($C$3*I11,-2)*$E$3,-2))</f>
        <v>4700</v>
      </c>
      <c r="J26" s="45">
        <f t="shared" si="8"/>
        <v>6700</v>
      </c>
      <c r="K26" s="45">
        <f t="shared" si="8"/>
        <v>10100</v>
      </c>
      <c r="L26" s="45">
        <f t="shared" si="8"/>
        <v>14100</v>
      </c>
      <c r="M26" s="45">
        <f t="shared" si="8"/>
        <v>14900</v>
      </c>
      <c r="N26" s="47">
        <f t="shared" si="4"/>
        <v>16500</v>
      </c>
    </row>
    <row r="27" spans="2:14" s="33" customFormat="1" ht="36" customHeight="1" thickBot="1">
      <c r="B27" s="37">
        <f aca="true" t="shared" si="9" ref="B27:H27">B12</f>
        <v>276.7</v>
      </c>
      <c r="C27" s="39">
        <f t="shared" si="9"/>
        <v>267.6</v>
      </c>
      <c r="D27" s="39">
        <f t="shared" si="9"/>
        <v>235.2</v>
      </c>
      <c r="E27" s="39">
        <f t="shared" si="9"/>
        <v>201.8</v>
      </c>
      <c r="F27" s="39">
        <f t="shared" si="9"/>
        <v>180.1</v>
      </c>
      <c r="G27" s="39">
        <f t="shared" si="9"/>
        <v>110.4</v>
      </c>
      <c r="H27" s="38">
        <f t="shared" si="9"/>
        <v>22.89999999999995</v>
      </c>
      <c r="I27" s="74" t="s">
        <v>37</v>
      </c>
      <c r="J27" s="51">
        <f t="shared" si="8"/>
        <v>4700</v>
      </c>
      <c r="K27" s="45">
        <f aca="true" t="shared" si="10" ref="K27:M28">IF(ROUND(ROUND($C$3*K12,-2)*$E$3,-2)&lt;4700,4700,ROUND(ROUND($C$3*K12,-2)*$E$3,-2))</f>
        <v>8000</v>
      </c>
      <c r="L27" s="45">
        <f t="shared" si="10"/>
        <v>11900</v>
      </c>
      <c r="M27" s="45">
        <f t="shared" si="10"/>
        <v>12800</v>
      </c>
      <c r="N27" s="47">
        <f t="shared" si="4"/>
        <v>14300</v>
      </c>
    </row>
    <row r="28" spans="2:14" s="33" customFormat="1" ht="36" customHeight="1" thickBot="1">
      <c r="B28" s="37">
        <f aca="true" t="shared" si="11" ref="B28:I28">B13</f>
        <v>326.3</v>
      </c>
      <c r="C28" s="39">
        <f t="shared" si="11"/>
        <v>317.2</v>
      </c>
      <c r="D28" s="39">
        <f t="shared" si="11"/>
        <v>284.8</v>
      </c>
      <c r="E28" s="39">
        <f t="shared" si="11"/>
        <v>251.4</v>
      </c>
      <c r="F28" s="39">
        <f t="shared" si="11"/>
        <v>229.7</v>
      </c>
      <c r="G28" s="39">
        <f t="shared" si="11"/>
        <v>160</v>
      </c>
      <c r="H28" s="39">
        <f t="shared" si="11"/>
        <v>72.5</v>
      </c>
      <c r="I28" s="38">
        <f t="shared" si="11"/>
        <v>49.60000000000005</v>
      </c>
      <c r="J28" s="74" t="s">
        <v>40</v>
      </c>
      <c r="K28" s="51">
        <f t="shared" si="10"/>
        <v>4700</v>
      </c>
      <c r="L28" s="45">
        <f>IF(ROUND(ROUND($C$3*L13,-2)*$E$3,-2)&lt;4700,4700,ROUND(ROUND($C$3*L13,-2)*$E$3,-2))</f>
        <v>7300</v>
      </c>
      <c r="M28" s="45">
        <f>IF(ROUND(ROUND($C$3*M13,-2)*$E$3,-2)&lt;4700,4700,ROUND(ROUND($C$3*M13,-2)*$E$3,-2))</f>
        <v>8200</v>
      </c>
      <c r="N28" s="47">
        <f t="shared" si="4"/>
        <v>9600</v>
      </c>
    </row>
    <row r="29" spans="2:14" s="33" customFormat="1" ht="36" customHeight="1" thickBot="1">
      <c r="B29" s="37">
        <f aca="true" t="shared" si="12" ref="B29:J29">B14</f>
        <v>362.4</v>
      </c>
      <c r="C29" s="39">
        <f t="shared" si="12"/>
        <v>353.3</v>
      </c>
      <c r="D29" s="39">
        <f t="shared" si="12"/>
        <v>320.9</v>
      </c>
      <c r="E29" s="39">
        <f t="shared" si="12"/>
        <v>287.5</v>
      </c>
      <c r="F29" s="39">
        <f t="shared" si="12"/>
        <v>265.8</v>
      </c>
      <c r="G29" s="39">
        <f t="shared" si="12"/>
        <v>196.1</v>
      </c>
      <c r="H29" s="39">
        <f t="shared" si="12"/>
        <v>108.6</v>
      </c>
      <c r="I29" s="39">
        <f t="shared" si="12"/>
        <v>85.7</v>
      </c>
      <c r="J29" s="38">
        <f t="shared" si="12"/>
        <v>36.09999999999994</v>
      </c>
      <c r="K29" s="74" t="s">
        <v>52</v>
      </c>
      <c r="L29" s="51">
        <f>IF(ROUND(ROUND($C$3*L14,-2)*$E$3,-2)&lt;4700,4700,ROUND(ROUND($C$3*L14,-2)*$E$3,-2))</f>
        <v>4700</v>
      </c>
      <c r="M29" s="45">
        <f>IF(ROUND(ROUND($C$3*M14,-2)*$E$3,-2)&lt;4700,4700,ROUND(ROUND($C$3*M14,-2)*$E$3,-2))</f>
        <v>4800</v>
      </c>
      <c r="N29" s="47">
        <f t="shared" si="4"/>
        <v>6300</v>
      </c>
    </row>
    <row r="30" spans="2:14" s="33" customFormat="1" ht="36" customHeight="1" thickBot="1">
      <c r="B30" s="37">
        <f aca="true" t="shared" si="13" ref="B30:K30">B15</f>
        <v>404.7</v>
      </c>
      <c r="C30" s="39">
        <f t="shared" si="13"/>
        <v>395.6</v>
      </c>
      <c r="D30" s="39">
        <f t="shared" si="13"/>
        <v>363.2</v>
      </c>
      <c r="E30" s="39">
        <f t="shared" si="13"/>
        <v>329.8</v>
      </c>
      <c r="F30" s="39">
        <f t="shared" si="13"/>
        <v>308.1</v>
      </c>
      <c r="G30" s="39">
        <f t="shared" si="13"/>
        <v>238.4</v>
      </c>
      <c r="H30" s="39">
        <f t="shared" si="13"/>
        <v>150.9</v>
      </c>
      <c r="I30" s="39">
        <f t="shared" si="13"/>
        <v>128</v>
      </c>
      <c r="J30" s="39">
        <f t="shared" si="13"/>
        <v>78.39999999999995</v>
      </c>
      <c r="K30" s="38">
        <f t="shared" si="13"/>
        <v>42.3</v>
      </c>
      <c r="L30" s="74" t="s">
        <v>53</v>
      </c>
      <c r="M30" s="51">
        <f>IF(ROUND(ROUND($C$3*M15,-2)*$E$3,-2)&lt;4700,4700,ROUND(ROUND($C$3*M15,-2)*$E$3,-2))</f>
        <v>4700</v>
      </c>
      <c r="N30" s="91">
        <f t="shared" si="4"/>
        <v>4700</v>
      </c>
    </row>
    <row r="31" spans="2:14" s="33" customFormat="1" ht="36" customHeight="1" thickBot="1">
      <c r="B31" s="37">
        <f aca="true" t="shared" si="14" ref="B31:M32">B16</f>
        <v>414</v>
      </c>
      <c r="C31" s="39">
        <f t="shared" si="14"/>
        <v>404.9</v>
      </c>
      <c r="D31" s="39">
        <f t="shared" si="14"/>
        <v>372.5</v>
      </c>
      <c r="E31" s="39">
        <f t="shared" si="14"/>
        <v>339.1</v>
      </c>
      <c r="F31" s="39">
        <f t="shared" si="14"/>
        <v>317.4</v>
      </c>
      <c r="G31" s="39">
        <f t="shared" si="14"/>
        <v>247.7</v>
      </c>
      <c r="H31" s="39">
        <f t="shared" si="14"/>
        <v>160.2</v>
      </c>
      <c r="I31" s="39">
        <f t="shared" si="14"/>
        <v>137.3</v>
      </c>
      <c r="J31" s="39">
        <f t="shared" si="14"/>
        <v>87.7</v>
      </c>
      <c r="K31" s="39">
        <f t="shared" si="14"/>
        <v>51.6</v>
      </c>
      <c r="L31" s="38">
        <f t="shared" si="14"/>
        <v>9.300000000000011</v>
      </c>
      <c r="M31" s="74" t="s">
        <v>62</v>
      </c>
      <c r="N31" s="53">
        <f t="shared" si="4"/>
        <v>4700</v>
      </c>
    </row>
    <row r="32" spans="2:14" s="33" customFormat="1" ht="36" customHeight="1" thickBot="1">
      <c r="B32" s="40">
        <f aca="true" t="shared" si="15" ref="B32:H32">B17</f>
        <v>430.2</v>
      </c>
      <c r="C32" s="41">
        <f t="shared" si="15"/>
        <v>421.1</v>
      </c>
      <c r="D32" s="41">
        <f t="shared" si="15"/>
        <v>388.7</v>
      </c>
      <c r="E32" s="41">
        <f t="shared" si="15"/>
        <v>355.3</v>
      </c>
      <c r="F32" s="41">
        <f t="shared" si="15"/>
        <v>333.6</v>
      </c>
      <c r="G32" s="41">
        <f t="shared" si="15"/>
        <v>263.9</v>
      </c>
      <c r="H32" s="41">
        <f t="shared" si="15"/>
        <v>176.4</v>
      </c>
      <c r="I32" s="41">
        <f t="shared" si="14"/>
        <v>153.5</v>
      </c>
      <c r="J32" s="41">
        <f t="shared" si="14"/>
        <v>103.9</v>
      </c>
      <c r="K32" s="41">
        <f t="shared" si="14"/>
        <v>67.8</v>
      </c>
      <c r="L32" s="41">
        <f t="shared" si="14"/>
        <v>25.5</v>
      </c>
      <c r="M32" s="42">
        <f t="shared" si="14"/>
        <v>16.2</v>
      </c>
      <c r="N32" s="74" t="s">
        <v>63</v>
      </c>
    </row>
  </sheetData>
  <mergeCells count="3">
    <mergeCell ref="A20:A23"/>
    <mergeCell ref="B18:I18"/>
    <mergeCell ref="L19:N19"/>
  </mergeCells>
  <printOptions/>
  <pageMargins left="0.3937007874015748" right="0.2362204724409449" top="1.3779527559055118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김강희</cp:lastModifiedBy>
  <cp:lastPrinted>2008-11-13T08:29:36Z</cp:lastPrinted>
  <dcterms:created xsi:type="dcterms:W3CDTF">2007-06-22T03:08:43Z</dcterms:created>
  <dcterms:modified xsi:type="dcterms:W3CDTF">2008-11-24T06:02:52Z</dcterms:modified>
  <cp:category/>
  <cp:version/>
  <cp:contentType/>
  <cp:contentStatus/>
</cp:coreProperties>
</file>